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390" windowWidth="19815" windowHeight="7395"/>
  </bookViews>
  <sheets>
    <sheet name="PO" sheetId="8" r:id="rId1"/>
    <sheet name="BT-1 " sheetId="1" r:id="rId2"/>
    <sheet name="BT-2" sheetId="9" r:id="rId3"/>
    <sheet name="BT-3" sheetId="10" r:id="rId4"/>
    <sheet name="BT-4" sheetId="3" r:id="rId5"/>
    <sheet name="BT-5" sheetId="4" r:id="rId6"/>
    <sheet name="BT-6" sheetId="11" r:id="rId7"/>
    <sheet name="BT-7" sheetId="12" r:id="rId8"/>
    <sheet name="BT-8" sheetId="7" r:id="rId9"/>
  </sheets>
  <calcPr calcId="124519"/>
</workbook>
</file>

<file path=xl/calcChain.xml><?xml version="1.0" encoding="utf-8"?>
<calcChain xmlns="http://schemas.openxmlformats.org/spreadsheetml/2006/main">
  <c r="S14" i="7"/>
  <c r="R14"/>
  <c r="F14"/>
  <c r="G14"/>
  <c r="H14"/>
  <c r="I14"/>
  <c r="J14"/>
  <c r="K14"/>
  <c r="L14"/>
  <c r="M14"/>
  <c r="N14"/>
  <c r="O14"/>
  <c r="P14"/>
  <c r="E14"/>
  <c r="S13" i="12"/>
  <c r="R13"/>
  <c r="F13"/>
  <c r="G13"/>
  <c r="H13"/>
  <c r="I13"/>
  <c r="J13"/>
  <c r="K13"/>
  <c r="L13"/>
  <c r="M13"/>
  <c r="N13"/>
  <c r="O13"/>
  <c r="P13"/>
  <c r="E13"/>
  <c r="S21" i="11"/>
  <c r="R21"/>
  <c r="F21"/>
  <c r="G21"/>
  <c r="H21"/>
  <c r="I21"/>
  <c r="J21"/>
  <c r="K21"/>
  <c r="L21"/>
  <c r="M21"/>
  <c r="N21"/>
  <c r="O21"/>
  <c r="P21"/>
  <c r="E21"/>
  <c r="S14" i="4"/>
  <c r="R14"/>
  <c r="F14"/>
  <c r="G14"/>
  <c r="H14"/>
  <c r="I14"/>
  <c r="J14"/>
  <c r="K14"/>
  <c r="L14"/>
  <c r="M14"/>
  <c r="N14"/>
  <c r="O14"/>
  <c r="P14"/>
  <c r="E14"/>
  <c r="S14" i="3"/>
  <c r="R14"/>
  <c r="P14"/>
  <c r="O14"/>
  <c r="N14"/>
  <c r="M14"/>
  <c r="L14"/>
  <c r="K14"/>
  <c r="J14"/>
  <c r="I14"/>
  <c r="H14"/>
  <c r="G14"/>
  <c r="F14"/>
  <c r="E14"/>
  <c r="S14" i="10"/>
  <c r="R14"/>
  <c r="F14"/>
  <c r="G14"/>
  <c r="H14"/>
  <c r="I14"/>
  <c r="J14"/>
  <c r="K14"/>
  <c r="L14"/>
  <c r="M14"/>
  <c r="N14"/>
  <c r="O14"/>
  <c r="P14"/>
  <c r="E14"/>
  <c r="S13" i="9"/>
  <c r="R13"/>
  <c r="F13"/>
  <c r="G13"/>
  <c r="H13"/>
  <c r="I13"/>
  <c r="J13"/>
  <c r="K13"/>
  <c r="L13"/>
  <c r="M13"/>
  <c r="N13"/>
  <c r="O13"/>
  <c r="P13"/>
  <c r="E13"/>
  <c r="S12" i="1"/>
  <c r="R12"/>
  <c r="F12"/>
  <c r="G12"/>
  <c r="H12"/>
  <c r="I12"/>
  <c r="J12"/>
  <c r="K12"/>
  <c r="L12"/>
  <c r="M12"/>
  <c r="N12"/>
  <c r="O12"/>
  <c r="P12"/>
  <c r="E12"/>
  <c r="S10" i="7" l="1"/>
  <c r="R10"/>
  <c r="F10"/>
  <c r="G10"/>
  <c r="H10"/>
  <c r="I10"/>
  <c r="J10"/>
  <c r="K10"/>
  <c r="L10"/>
  <c r="M10"/>
  <c r="N10"/>
  <c r="O10"/>
  <c r="P10"/>
  <c r="E10"/>
  <c r="E12" i="12"/>
  <c r="P11" i="11"/>
  <c r="F11"/>
  <c r="G11"/>
  <c r="H11"/>
  <c r="I11"/>
  <c r="J11"/>
  <c r="K11"/>
  <c r="L11"/>
  <c r="M11"/>
  <c r="N11"/>
  <c r="O11"/>
  <c r="S11"/>
  <c r="R11"/>
  <c r="E11"/>
  <c r="S14"/>
  <c r="R14"/>
  <c r="F14"/>
  <c r="G14"/>
  <c r="H14"/>
  <c r="I14"/>
  <c r="J14"/>
  <c r="K14"/>
  <c r="L14"/>
  <c r="M14"/>
  <c r="N14"/>
  <c r="O14"/>
  <c r="P14"/>
  <c r="E14"/>
  <c r="S13" i="4"/>
  <c r="R13"/>
  <c r="F13"/>
  <c r="G13"/>
  <c r="H13"/>
  <c r="I13"/>
  <c r="J13"/>
  <c r="K13"/>
  <c r="L13"/>
  <c r="M13"/>
  <c r="N13"/>
  <c r="O13"/>
  <c r="P13"/>
  <c r="E13"/>
  <c r="F13" i="7" l="1"/>
  <c r="G13"/>
  <c r="H13"/>
  <c r="I13"/>
  <c r="J13"/>
  <c r="K13"/>
  <c r="L13"/>
  <c r="M13"/>
  <c r="N13"/>
  <c r="O13"/>
  <c r="P13"/>
  <c r="E13"/>
  <c r="S6"/>
  <c r="R6"/>
  <c r="P6"/>
  <c r="O6"/>
  <c r="N6"/>
  <c r="M6"/>
  <c r="L6"/>
  <c r="K6"/>
  <c r="J6"/>
  <c r="I6"/>
  <c r="H6"/>
  <c r="G6"/>
  <c r="F6"/>
  <c r="E6"/>
  <c r="F20" i="11"/>
  <c r="G20"/>
  <c r="H20"/>
  <c r="I20"/>
  <c r="J20"/>
  <c r="K20"/>
  <c r="L20"/>
  <c r="M20"/>
  <c r="N20"/>
  <c r="O20"/>
  <c r="P20"/>
  <c r="E20"/>
  <c r="S9" i="12" l="1"/>
  <c r="R9"/>
  <c r="P9"/>
  <c r="O9"/>
  <c r="N9"/>
  <c r="M9"/>
  <c r="L9"/>
  <c r="K9"/>
  <c r="J9"/>
  <c r="I9"/>
  <c r="H9"/>
  <c r="G9"/>
  <c r="F9"/>
  <c r="E9"/>
  <c r="S6"/>
  <c r="R6"/>
  <c r="P6"/>
  <c r="O6"/>
  <c r="N6"/>
  <c r="M6"/>
  <c r="L6"/>
  <c r="K6"/>
  <c r="J6"/>
  <c r="I6"/>
  <c r="H6"/>
  <c r="G6"/>
  <c r="F6"/>
  <c r="E6"/>
  <c r="S12" l="1"/>
  <c r="R12"/>
  <c r="P12"/>
  <c r="O12"/>
  <c r="N12"/>
  <c r="M12"/>
  <c r="L12"/>
  <c r="K12"/>
  <c r="J12"/>
  <c r="I12"/>
  <c r="H12"/>
  <c r="G12"/>
  <c r="F12"/>
  <c r="Q7" i="8"/>
  <c r="Q11" l="1"/>
  <c r="P11"/>
  <c r="Q12" l="1"/>
  <c r="P12"/>
  <c r="N12"/>
  <c r="M12"/>
  <c r="L12"/>
  <c r="K12"/>
  <c r="J12"/>
  <c r="I12"/>
  <c r="H12"/>
  <c r="G12"/>
  <c r="F12"/>
  <c r="E12"/>
  <c r="D12"/>
  <c r="C12"/>
  <c r="D10"/>
  <c r="E10"/>
  <c r="F10"/>
  <c r="G10"/>
  <c r="H10"/>
  <c r="I10"/>
  <c r="J10"/>
  <c r="K10"/>
  <c r="L10"/>
  <c r="M10"/>
  <c r="N10"/>
  <c r="P10"/>
  <c r="Q10"/>
  <c r="C10"/>
  <c r="Q8"/>
  <c r="P8"/>
  <c r="D8"/>
  <c r="E8"/>
  <c r="F8"/>
  <c r="G8"/>
  <c r="H8"/>
  <c r="I8"/>
  <c r="J8"/>
  <c r="K8"/>
  <c r="L8"/>
  <c r="M8"/>
  <c r="N8"/>
  <c r="C8"/>
  <c r="Q6"/>
  <c r="P6"/>
  <c r="Q5" l="1"/>
  <c r="D11"/>
  <c r="E11"/>
  <c r="F11"/>
  <c r="G11"/>
  <c r="H11"/>
  <c r="I11"/>
  <c r="J11"/>
  <c r="K11"/>
  <c r="L11"/>
  <c r="M11"/>
  <c r="N11"/>
  <c r="C11"/>
  <c r="Q9"/>
  <c r="P9"/>
  <c r="P7"/>
  <c r="P5"/>
  <c r="P13" l="1"/>
  <c r="Q13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M9"/>
  <c r="K9"/>
  <c r="G9"/>
  <c r="C9"/>
  <c r="D9"/>
  <c r="H9"/>
  <c r="L9"/>
  <c r="D5"/>
  <c r="E5"/>
  <c r="F5"/>
  <c r="G5"/>
  <c r="H5"/>
  <c r="I5"/>
  <c r="J5"/>
  <c r="K5"/>
  <c r="L5"/>
  <c r="M5"/>
  <c r="N5"/>
  <c r="C5"/>
  <c r="E9"/>
  <c r="I9"/>
  <c r="J9"/>
  <c r="F9"/>
  <c r="N9"/>
  <c r="G13" l="1"/>
  <c r="M13"/>
  <c r="N13"/>
  <c r="D13"/>
  <c r="J13"/>
  <c r="I13"/>
  <c r="F13"/>
  <c r="C13"/>
  <c r="K13"/>
  <c r="H13"/>
  <c r="E13"/>
  <c r="L13"/>
</calcChain>
</file>

<file path=xl/sharedStrings.xml><?xml version="1.0" encoding="utf-8"?>
<sst xmlns="http://schemas.openxmlformats.org/spreadsheetml/2006/main" count="584" uniqueCount="219">
  <si>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</si>
  <si>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</si>
  <si>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</si>
  <si>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</si>
  <si>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</si>
  <si>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</si>
  <si>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</si>
  <si>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</si>
  <si>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</si>
  <si>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</si>
  <si>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</si>
  <si>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</si>
  <si>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Course</t>
  </si>
  <si>
    <t>Code</t>
  </si>
  <si>
    <t>Sem</t>
  </si>
  <si>
    <t>Srl</t>
  </si>
  <si>
    <t>PSO-1</t>
  </si>
  <si>
    <t>PSO-2</t>
  </si>
  <si>
    <t>Attainment of POs/PSOs through COs</t>
  </si>
  <si>
    <t>NA</t>
  </si>
  <si>
    <t>1a</t>
  </si>
  <si>
    <t>1b</t>
  </si>
  <si>
    <t>2b</t>
  </si>
  <si>
    <t>3a</t>
  </si>
  <si>
    <t>3b</t>
  </si>
  <si>
    <t>Sem Attainment Score</t>
  </si>
  <si>
    <t>Remarks(Attained/Not Attained)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</si>
  <si>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</si>
  <si>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</si>
  <si>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</si>
  <si>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</si>
  <si>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</si>
  <si>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</si>
  <si>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</si>
  <si>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</si>
  <si>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</si>
  <si>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A</t>
  </si>
  <si>
    <t>Sr</t>
  </si>
  <si>
    <t>B1</t>
  </si>
  <si>
    <t>B3</t>
  </si>
  <si>
    <t>Biochemistry</t>
  </si>
  <si>
    <t>Biochemistry Lab</t>
  </si>
  <si>
    <t>Thermodynamics &amp; Chemical Processes</t>
  </si>
  <si>
    <t>Microbiology</t>
  </si>
  <si>
    <t>Microbiology Lab</t>
  </si>
  <si>
    <t>B5</t>
  </si>
  <si>
    <t>Bioprocess Engineering</t>
  </si>
  <si>
    <t>Bioprocess Engineering Lab</t>
  </si>
  <si>
    <t>Genetic Engineering</t>
  </si>
  <si>
    <t>Genetic Engineering Lab</t>
  </si>
  <si>
    <t>Immunology</t>
  </si>
  <si>
    <t>Immunology Lab</t>
  </si>
  <si>
    <t>Introduction to Bioinformatics</t>
  </si>
  <si>
    <t>B Tech Biotechnology</t>
  </si>
  <si>
    <t>B7</t>
  </si>
  <si>
    <t>Industrial Plant Tissue Culture</t>
  </si>
  <si>
    <t>DE-IV</t>
  </si>
  <si>
    <t>17B1WHS731</t>
  </si>
  <si>
    <t>Quality Management</t>
  </si>
  <si>
    <t>17B1WHS733</t>
  </si>
  <si>
    <t>Business Analytics</t>
  </si>
  <si>
    <t>B2</t>
  </si>
  <si>
    <t>Genetics</t>
  </si>
  <si>
    <t>General Chemistry</t>
  </si>
  <si>
    <t>B4</t>
  </si>
  <si>
    <t>Molecular Biology</t>
  </si>
  <si>
    <t>Environmental Studies</t>
  </si>
  <si>
    <t>Molecular Biology Lab</t>
  </si>
  <si>
    <t>B6</t>
  </si>
  <si>
    <t>Food and Agricultural Biotechnology</t>
  </si>
  <si>
    <t>Downstream Processing</t>
  </si>
  <si>
    <t>Food and Agricultural Biotechnology Lab</t>
  </si>
  <si>
    <t>Downstream Processing Lab.</t>
  </si>
  <si>
    <t>B  Tech Biotechnology</t>
  </si>
  <si>
    <t>B8</t>
  </si>
  <si>
    <t>Strategic Management</t>
  </si>
  <si>
    <t>Internet Marketing</t>
  </si>
  <si>
    <t>2a</t>
  </si>
  <si>
    <t>18B11PH112</t>
  </si>
  <si>
    <t>18B17PH172</t>
  </si>
  <si>
    <t>18B11MA112</t>
  </si>
  <si>
    <t>18B11CI111</t>
  </si>
  <si>
    <t>18B17CI171</t>
  </si>
  <si>
    <t>18B17GE173</t>
  </si>
  <si>
    <t>18B11MA212</t>
  </si>
  <si>
    <t>Basic Mathematics-II</t>
  </si>
  <si>
    <t>18B11PH212</t>
  </si>
  <si>
    <t>18B17CI271</t>
  </si>
  <si>
    <t>Basic Electrical Sciences</t>
  </si>
  <si>
    <t>Workshop Practices</t>
  </si>
  <si>
    <t>DE VI</t>
  </si>
  <si>
    <t>DE V</t>
  </si>
  <si>
    <t>18B11BT314</t>
  </si>
  <si>
    <t>18B17BT374</t>
  </si>
  <si>
    <t>18B11BT313</t>
  </si>
  <si>
    <t>18B17BT373</t>
  </si>
  <si>
    <t>18B11BT312</t>
  </si>
  <si>
    <t>18B17BT372</t>
  </si>
  <si>
    <t>18B11BT311</t>
  </si>
  <si>
    <t>18B17BT371</t>
  </si>
  <si>
    <t>18B11HS311</t>
  </si>
  <si>
    <t>21B11HS111</t>
  </si>
  <si>
    <t>English</t>
  </si>
  <si>
    <t>21B17HS171</t>
  </si>
  <si>
    <t>English Lab</t>
  </si>
  <si>
    <t>Basic Mathematics -1</t>
  </si>
  <si>
    <t>Basic Engineering Physics-I</t>
  </si>
  <si>
    <t>Programming for Problem Solving-2</t>
  </si>
  <si>
    <t>Engineering Graphics Lab</t>
  </si>
  <si>
    <t>Basic Engineering Physics Lab-I</t>
  </si>
  <si>
    <t>Programming for Problem Solving Lab-2</t>
  </si>
  <si>
    <t>Interpersonal Dynamics Values and Ethics</t>
  </si>
  <si>
    <t>18B11MA312</t>
  </si>
  <si>
    <t>Probability &amp; Statistical Techniques</t>
  </si>
  <si>
    <t>Genetics Lab.</t>
  </si>
  <si>
    <t>Thermodynamics &amp; Chemical Processes lab</t>
  </si>
  <si>
    <t>General Chemistry  Lab</t>
  </si>
  <si>
    <t>18B11HS511</t>
  </si>
  <si>
    <t>Project Management and Entrepreneurship</t>
  </si>
  <si>
    <t>18B11BT511</t>
  </si>
  <si>
    <t>1811BT512</t>
  </si>
  <si>
    <t>1811BT513</t>
  </si>
  <si>
    <t>18B17BT571</t>
  </si>
  <si>
    <t>18B17BT572</t>
  </si>
  <si>
    <t>18B17BT573</t>
  </si>
  <si>
    <t>18B1WBT532</t>
  </si>
  <si>
    <t>Comparative &amp; Functional Genomics</t>
  </si>
  <si>
    <t>21B1WBT531</t>
  </si>
  <si>
    <t>18B1WBT733</t>
  </si>
  <si>
    <t>Industrial Enzymes Technologies</t>
  </si>
  <si>
    <t>18B1WBT734</t>
  </si>
  <si>
    <t>Intellectual Property Rights &amp; Commercialization</t>
  </si>
  <si>
    <t xml:space="preserve">14B1WBT739 </t>
  </si>
  <si>
    <t>Stem Cells and Regenerative Medicines</t>
  </si>
  <si>
    <t>19B1WBT731</t>
  </si>
  <si>
    <t>Sustainable Technolgies for Waste management</t>
  </si>
  <si>
    <t>19B1WBT732</t>
  </si>
  <si>
    <t>Food Nutrition and Health Care</t>
  </si>
  <si>
    <t>Bioinstrumentation Techniques</t>
  </si>
  <si>
    <t>18B11EC212</t>
  </si>
  <si>
    <t>18B17EC272</t>
  </si>
  <si>
    <t>Basic Electrical Sciences lab</t>
  </si>
  <si>
    <t>18B11CI211</t>
  </si>
  <si>
    <t>Data Structure &amp; Algorithms</t>
  </si>
  <si>
    <t>Data Structure &amp; Algorithms Lab</t>
  </si>
  <si>
    <t>18BI7GE171</t>
  </si>
  <si>
    <t>18B11HS411</t>
  </si>
  <si>
    <t>Finance and Accounts</t>
  </si>
  <si>
    <t>18B11BT411</t>
  </si>
  <si>
    <t>Cell Biology and Culture Technologies</t>
  </si>
  <si>
    <t>18B11BT412</t>
  </si>
  <si>
    <t>18B11BT413</t>
  </si>
  <si>
    <t>18B11BT414</t>
  </si>
  <si>
    <t>18B17BT471</t>
  </si>
  <si>
    <t>Cell Biology and Culture Technologies lab</t>
  </si>
  <si>
    <t>18B17BT472</t>
  </si>
  <si>
    <t>18B17BT473</t>
  </si>
  <si>
    <t>Introduction to Bioinformatics lab</t>
  </si>
  <si>
    <t>18B17BT474</t>
  </si>
  <si>
    <t>18B11GE411</t>
  </si>
  <si>
    <t>18B11BT611</t>
  </si>
  <si>
    <t>18B11BT612</t>
  </si>
  <si>
    <t>18B17BT671</t>
  </si>
  <si>
    <t>18B17BT672</t>
  </si>
  <si>
    <t>18B1WBT632</t>
  </si>
  <si>
    <t xml:space="preserve">20B1WBT631 </t>
  </si>
  <si>
    <t>Manufacturing Process and Industrial Product</t>
  </si>
  <si>
    <t>18B1WBT633</t>
  </si>
  <si>
    <t>Nano-Biotechnology</t>
  </si>
  <si>
    <t>18B1WBT636</t>
  </si>
  <si>
    <t>Industrial Chemistry</t>
  </si>
  <si>
    <t>18B1WBT634</t>
  </si>
  <si>
    <t>Bioenergy &amp; Biofuels</t>
  </si>
  <si>
    <t>18B1WHS641</t>
  </si>
  <si>
    <t>Human rights for Technocrats</t>
  </si>
  <si>
    <t>20B1WHS631</t>
  </si>
  <si>
    <t>Service Design and Marketing</t>
  </si>
  <si>
    <t>17BIWHS831</t>
  </si>
  <si>
    <t>Understanding India: Literary Reflections</t>
  </si>
  <si>
    <t>18B1WHS834</t>
  </si>
  <si>
    <t>DE I</t>
  </si>
  <si>
    <t>6a</t>
  </si>
  <si>
    <t>6b</t>
  </si>
  <si>
    <t>18B1WBT831</t>
  </si>
  <si>
    <t>Genetic Counselling</t>
  </si>
  <si>
    <t>21B1WBT831</t>
  </si>
  <si>
    <t>Food Processing and Engineering</t>
  </si>
  <si>
    <t>18B1WBT833</t>
  </si>
  <si>
    <t>Diagnostics &amp; Vaccine Manufacture</t>
  </si>
  <si>
    <t>18B1WBI834</t>
  </si>
  <si>
    <t>NGS Data Analysis &amp; Applications</t>
  </si>
  <si>
    <t xml:space="preserve">21B1WBT832 </t>
  </si>
  <si>
    <t>Bioprocess Modelling and Simulation</t>
  </si>
  <si>
    <t>11BIWPD832</t>
  </si>
  <si>
    <t>14B1WHS833</t>
  </si>
  <si>
    <t>Investment Analysis and Portfolio Management</t>
  </si>
  <si>
    <t>8b</t>
  </si>
  <si>
    <t>8a</t>
  </si>
  <si>
    <t>DE III</t>
  </si>
  <si>
    <t>Infectious Diseases (DE II)</t>
  </si>
  <si>
    <t>OE II</t>
  </si>
  <si>
    <t>OE I</t>
  </si>
  <si>
    <t>7a</t>
  </si>
  <si>
    <t>7b</t>
  </si>
  <si>
    <t>8c</t>
  </si>
  <si>
    <t>8d</t>
  </si>
  <si>
    <t>8e</t>
  </si>
  <si>
    <t>OE-III</t>
  </si>
  <si>
    <t>OE-IV</t>
  </si>
  <si>
    <t>2c</t>
  </si>
  <si>
    <t>OE V</t>
  </si>
  <si>
    <t>21B17HS271</t>
  </si>
  <si>
    <t>21B11HS211</t>
  </si>
  <si>
    <t>Life skills and effective communication</t>
  </si>
  <si>
    <t>Life skills and effective communication Lab</t>
  </si>
  <si>
    <t>S.No.</t>
  </si>
  <si>
    <t>Remarks (Attained/Not Attained) &gt;=1.5</t>
  </si>
  <si>
    <t>Attainment of Pos/PSOs through COs (2021-22)</t>
  </si>
  <si>
    <t>BIOTECHNOLOGY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</si>
</sst>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0" fillId="0" borderId="1" xfId="0" applyFont="1" applyBorder="1"/>
    <xf numFmtId="0" fontId="5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0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left" vertical="center" wrapText="1"/>
    </xf>
    <xf numFmtId="2" fontId="5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wrapText="1"/>
    </xf>
    <xf numFmtId="0" fontId="3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/>
    <xf numFmtId="0" fontId="3" fillId="0" borderId="0" xfId="0" applyFont="1" applyBorder="1"/>
    <xf numFmtId="0" fontId="10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2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/>
    <xf numFmtId="0" fontId="14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/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13" fillId="3" borderId="1" xfId="0" applyFont="1" applyFill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2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2" fontId="16" fillId="0" borderId="1" xfId="0" applyNumberFormat="1" applyFont="1" applyBorder="1"/>
    <xf numFmtId="2" fontId="16" fillId="0" borderId="0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16" fillId="0" borderId="0" xfId="0" applyFont="1" applyBorder="1"/>
    <xf numFmtId="0" fontId="15" fillId="0" borderId="1" xfId="0" applyFont="1" applyFill="1" applyBorder="1"/>
    <xf numFmtId="0" fontId="16" fillId="0" borderId="1" xfId="0" applyFont="1" applyBorder="1" applyAlignment="1">
      <alignment horizontal="left" vertical="center"/>
    </xf>
    <xf numFmtId="0" fontId="15" fillId="0" borderId="1" xfId="0" applyFont="1" applyBorder="1"/>
    <xf numFmtId="2" fontId="1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0" borderId="1" xfId="0" applyNumberFormat="1" applyFont="1" applyBorder="1"/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0" xfId="0" applyFont="1"/>
    <xf numFmtId="2" fontId="12" fillId="0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2" fontId="16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0" fontId="16" fillId="0" borderId="5" xfId="0" applyFont="1" applyBorder="1" applyAlignment="1">
      <alignment wrapText="1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5" fillId="0" borderId="5" xfId="0" applyFont="1" applyFill="1" applyBorder="1"/>
    <xf numFmtId="0" fontId="15" fillId="0" borderId="5" xfId="0" applyFont="1" applyBorder="1" applyAlignment="1">
      <alignment horizontal="left" vertical="center"/>
    </xf>
    <xf numFmtId="0" fontId="12" fillId="0" borderId="5" xfId="0" applyFont="1" applyFill="1" applyBorder="1"/>
    <xf numFmtId="164" fontId="14" fillId="0" borderId="1" xfId="0" applyNumberFormat="1" applyFont="1" applyBorder="1" applyAlignment="1">
      <alignment horizontal="center"/>
    </xf>
    <xf numFmtId="0" fontId="12" fillId="0" borderId="5" xfId="0" applyFont="1" applyBorder="1"/>
    <xf numFmtId="0" fontId="12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12" fillId="0" borderId="3" xfId="0" applyFont="1" applyBorder="1" applyAlignment="1">
      <alignment vertical="top"/>
    </xf>
    <xf numFmtId="0" fontId="12" fillId="0" borderId="4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1" xfId="0" applyFont="1" applyFill="1" applyBorder="1"/>
    <xf numFmtId="2" fontId="12" fillId="0" borderId="1" xfId="0" applyNumberFormat="1" applyFont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topLeftCell="A4" workbookViewId="0">
      <selection activeCell="V10" sqref="V10"/>
    </sheetView>
  </sheetViews>
  <sheetFormatPr defaultRowHeight="15"/>
  <cols>
    <col min="1" max="1" width="6.42578125" customWidth="1"/>
    <col min="2" max="2" width="23.42578125" customWidth="1"/>
    <col min="3" max="11" width="5.85546875" customWidth="1"/>
    <col min="12" max="15" width="7" customWidth="1"/>
    <col min="16" max="16" width="8.140625" customWidth="1"/>
    <col min="17" max="17" width="7.28515625" customWidth="1"/>
  </cols>
  <sheetData>
    <row r="1" spans="1:17" ht="38.25" customHeight="1">
      <c r="A1" s="110" t="s">
        <v>218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2"/>
    </row>
    <row r="2" spans="1:17">
      <c r="A2" s="113" t="s">
        <v>217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63" customFormat="1" ht="35.1" customHeight="1">
      <c r="A3" s="52" t="s">
        <v>215</v>
      </c>
      <c r="B3" s="52" t="s">
        <v>12</v>
      </c>
      <c r="C3" s="52" t="s">
        <v>0</v>
      </c>
      <c r="D3" s="52" t="s">
        <v>1</v>
      </c>
      <c r="E3" s="52" t="s">
        <v>2</v>
      </c>
      <c r="F3" s="52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2" t="s">
        <v>10</v>
      </c>
      <c r="N3" s="52" t="s">
        <v>11</v>
      </c>
      <c r="O3" s="52"/>
      <c r="P3" s="52" t="s">
        <v>16</v>
      </c>
      <c r="Q3" s="52" t="s">
        <v>17</v>
      </c>
    </row>
    <row r="4" spans="1:17" s="63" customFormat="1" ht="35.1" customHeight="1">
      <c r="A4" s="52"/>
      <c r="B4" s="38" t="s">
        <v>53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63" customFormat="1" ht="35.1" customHeight="1">
      <c r="A5" s="65">
        <v>1</v>
      </c>
      <c r="B5" s="48" t="s">
        <v>27</v>
      </c>
      <c r="C5" s="108">
        <f>'BT-1 '!E12</f>
        <v>2.0056250000000002</v>
      </c>
      <c r="D5" s="108">
        <f>'BT-1 '!F12</f>
        <v>1.9327083333333333</v>
      </c>
      <c r="E5" s="108">
        <f>'BT-1 '!G12</f>
        <v>2.038125</v>
      </c>
      <c r="F5" s="108">
        <f>'BT-1 '!H12</f>
        <v>2.0318749999999999</v>
      </c>
      <c r="G5" s="108">
        <f>'BT-1 '!I12</f>
        <v>1.6619444444444442</v>
      </c>
      <c r="H5" s="108">
        <f>'BT-1 '!J12</f>
        <v>1.6399206111111111</v>
      </c>
      <c r="I5" s="108">
        <f>'BT-1 '!K12</f>
        <v>1.7271428333333334</v>
      </c>
      <c r="J5" s="108">
        <f>'BT-1 '!L12</f>
        <v>1.7305555000000001</v>
      </c>
      <c r="K5" s="108">
        <f>'BT-1 '!M12</f>
        <v>1.93</v>
      </c>
      <c r="L5" s="108">
        <f>'BT-1 '!N12</f>
        <v>2.2420833333333334</v>
      </c>
      <c r="M5" s="108">
        <f>'BT-1 '!O12</f>
        <v>1.2692856666666668</v>
      </c>
      <c r="N5" s="108">
        <f>'BT-1 '!P12</f>
        <v>2.2670833749999999</v>
      </c>
      <c r="O5" s="108"/>
      <c r="P5" s="108">
        <f>'BT-1 '!R12</f>
        <v>3</v>
      </c>
      <c r="Q5" s="108">
        <f>'BT-1 '!S12</f>
        <v>3</v>
      </c>
    </row>
    <row r="6" spans="1:17" s="63" customFormat="1" ht="35.1" customHeight="1">
      <c r="A6" s="65">
        <v>2</v>
      </c>
      <c r="B6" s="48" t="s">
        <v>28</v>
      </c>
      <c r="C6" s="109">
        <f>'BT-2'!E13</f>
        <v>2.2288888888888887</v>
      </c>
      <c r="D6" s="109">
        <f>'BT-2'!F13</f>
        <v>2.0214814814814819</v>
      </c>
      <c r="E6" s="109">
        <f>'BT-2'!G13</f>
        <v>1.9755555555555557</v>
      </c>
      <c r="F6" s="109">
        <f>'BT-2'!H13</f>
        <v>2.0122222222222224</v>
      </c>
      <c r="G6" s="109">
        <f>'BT-2'!I13</f>
        <v>1.7618518518518518</v>
      </c>
      <c r="H6" s="109">
        <f>'BT-2'!J13</f>
        <v>1.7362962962962962</v>
      </c>
      <c r="I6" s="109">
        <f>'BT-2'!K13</f>
        <v>1.29</v>
      </c>
      <c r="J6" s="109">
        <f>'BT-2'!L13</f>
        <v>1.52</v>
      </c>
      <c r="K6" s="109">
        <f>'BT-2'!M13</f>
        <v>1.4033333333333333</v>
      </c>
      <c r="L6" s="109">
        <f>'BT-2'!N13</f>
        <v>1.3918518518518519</v>
      </c>
      <c r="M6" s="109">
        <f>'BT-2'!O13</f>
        <v>1.33</v>
      </c>
      <c r="N6" s="109">
        <f>'BT-2'!P13</f>
        <v>1.9007407407407406</v>
      </c>
      <c r="O6" s="109"/>
      <c r="P6" s="109">
        <f>'BT-2'!R13</f>
        <v>2.2000000000000002</v>
      </c>
      <c r="Q6" s="109">
        <f>'BT-2'!S13</f>
        <v>2.8</v>
      </c>
    </row>
    <row r="7" spans="1:17" s="63" customFormat="1" ht="35.1" customHeight="1">
      <c r="A7" s="65">
        <v>3</v>
      </c>
      <c r="B7" s="48" t="s">
        <v>29</v>
      </c>
      <c r="C7" s="109">
        <f>'BT-3'!E14</f>
        <v>1.9065833333333331</v>
      </c>
      <c r="D7" s="109">
        <f>'BT-3'!F14</f>
        <v>2.1199583333333334</v>
      </c>
      <c r="E7" s="109">
        <f>'BT-3'!G14</f>
        <v>1.8214583333333334</v>
      </c>
      <c r="F7" s="109">
        <f>'BT-3'!H14</f>
        <v>2.0772499999999998</v>
      </c>
      <c r="G7" s="109">
        <f>'BT-3'!I14</f>
        <v>1.782375</v>
      </c>
      <c r="H7" s="109">
        <f>'BT-3'!J14</f>
        <v>1.6094583333333332</v>
      </c>
      <c r="I7" s="109">
        <f>'BT-3'!K14</f>
        <v>1.5142083333333334</v>
      </c>
      <c r="J7" s="109">
        <f>'BT-3'!L14</f>
        <v>1.6880833333333336</v>
      </c>
      <c r="K7" s="109">
        <f>'BT-3'!M14</f>
        <v>1.9343333333333337</v>
      </c>
      <c r="L7" s="109">
        <f>'BT-3'!N14</f>
        <v>1.5679166666666666</v>
      </c>
      <c r="M7" s="109">
        <f>'BT-3'!O14</f>
        <v>1.421</v>
      </c>
      <c r="N7" s="109">
        <f>'BT-3'!P14</f>
        <v>1.9977916666666666</v>
      </c>
      <c r="O7" s="109"/>
      <c r="P7" s="109">
        <f>'BT-3'!R14</f>
        <v>2.0124999999999997</v>
      </c>
      <c r="Q7" s="109">
        <f>'BT-3'!S14</f>
        <v>1.115</v>
      </c>
    </row>
    <row r="8" spans="1:17" s="63" customFormat="1" ht="35.1" customHeight="1">
      <c r="A8" s="65">
        <v>4</v>
      </c>
      <c r="B8" s="48" t="s">
        <v>30</v>
      </c>
      <c r="C8" s="109">
        <f>'BT-4'!E14</f>
        <v>1.6640000000000001</v>
      </c>
      <c r="D8" s="109">
        <f>'BT-4'!F14</f>
        <v>1.6930000000000001</v>
      </c>
      <c r="E8" s="109">
        <f>'BT-4'!G14</f>
        <v>1.6869999999999998</v>
      </c>
      <c r="F8" s="109">
        <f>'BT-4'!H14</f>
        <v>1.7559999999999998</v>
      </c>
      <c r="G8" s="109">
        <f>'BT-4'!I14</f>
        <v>1.7189999999999999</v>
      </c>
      <c r="H8" s="109">
        <f>'BT-4'!J14</f>
        <v>1.1739999999999999</v>
      </c>
      <c r="I8" s="109">
        <f>'BT-4'!K14</f>
        <v>1.0230000000000001</v>
      </c>
      <c r="J8" s="109">
        <f>'BT-4'!L14</f>
        <v>1.069</v>
      </c>
      <c r="K8" s="109">
        <f>'BT-4'!M14</f>
        <v>1.4709999999999999</v>
      </c>
      <c r="L8" s="109">
        <f>'BT-4'!N14</f>
        <v>1.3399999999999999</v>
      </c>
      <c r="M8" s="109">
        <f>'BT-4'!O14</f>
        <v>1.419</v>
      </c>
      <c r="N8" s="109">
        <f>'BT-4'!P14</f>
        <v>1.52</v>
      </c>
      <c r="O8" s="109"/>
      <c r="P8" s="109">
        <f>'BT-4'!R14</f>
        <v>1.546</v>
      </c>
      <c r="Q8" s="109">
        <f>'BT-4'!S14</f>
        <v>1.5980000000000001</v>
      </c>
    </row>
    <row r="9" spans="1:17" s="63" customFormat="1" ht="35.1" customHeight="1">
      <c r="A9" s="65">
        <v>5</v>
      </c>
      <c r="B9" s="48" t="s">
        <v>31</v>
      </c>
      <c r="C9" s="109">
        <f>'BT-5'!E14</f>
        <v>2.086875</v>
      </c>
      <c r="D9" s="109">
        <f>'BT-5'!F14</f>
        <v>1.8743750000000001</v>
      </c>
      <c r="E9" s="109">
        <f>'BT-5'!G14</f>
        <v>1.836875</v>
      </c>
      <c r="F9" s="109">
        <f>'BT-5'!H14</f>
        <v>1.7156250000000002</v>
      </c>
      <c r="G9" s="109">
        <f>'BT-5'!I14</f>
        <v>1.461875</v>
      </c>
      <c r="H9" s="109">
        <f>'BT-5'!J14</f>
        <v>1.3462499999999999</v>
      </c>
      <c r="I9" s="109">
        <f>'BT-5'!K14</f>
        <v>1.3556249999999999</v>
      </c>
      <c r="J9" s="109">
        <f>'BT-5'!L14</f>
        <v>1.390625</v>
      </c>
      <c r="K9" s="109">
        <f>'BT-5'!M14</f>
        <v>1.51875</v>
      </c>
      <c r="L9" s="109">
        <f>'BT-5'!N14</f>
        <v>1.27</v>
      </c>
      <c r="M9" s="109">
        <f>'BT-5'!O14</f>
        <v>1.2056250000000002</v>
      </c>
      <c r="N9" s="109">
        <f>'BT-5'!P14</f>
        <v>1.7581249999999999</v>
      </c>
      <c r="O9" s="109"/>
      <c r="P9" s="109">
        <f>'BT-5'!R14</f>
        <v>1.6664285714285714</v>
      </c>
      <c r="Q9" s="109">
        <f>'BT-5'!S14</f>
        <v>1.6757142857142857</v>
      </c>
    </row>
    <row r="10" spans="1:17" s="63" customFormat="1" ht="35.1" customHeight="1">
      <c r="A10" s="65">
        <v>6</v>
      </c>
      <c r="B10" s="48" t="s">
        <v>32</v>
      </c>
      <c r="C10" s="109">
        <f>'BT-6'!E21</f>
        <v>1.3406250000000002</v>
      </c>
      <c r="D10" s="109">
        <f>'BT-6'!F21</f>
        <v>1.6223750000000001</v>
      </c>
      <c r="E10" s="109">
        <f>'BT-6'!G21</f>
        <v>1.6956250000000002</v>
      </c>
      <c r="F10" s="109">
        <f>'BT-6'!H21</f>
        <v>1.672625</v>
      </c>
      <c r="G10" s="109">
        <f>'BT-6'!I21</f>
        <v>1.5806250000000004</v>
      </c>
      <c r="H10" s="109">
        <f>'BT-6'!J21</f>
        <v>1.5006250000000001</v>
      </c>
      <c r="I10" s="109">
        <f>'BT-6'!K21</f>
        <v>1.5286249999999999</v>
      </c>
      <c r="J10" s="109">
        <f>'BT-6'!L21</f>
        <v>1.4723750000000002</v>
      </c>
      <c r="K10" s="109">
        <f>'BT-6'!M21</f>
        <v>1.4613750000000001</v>
      </c>
      <c r="L10" s="109">
        <f>'BT-6'!N21</f>
        <v>1.4105000000000001</v>
      </c>
      <c r="M10" s="109">
        <f>'BT-6'!O21</f>
        <v>1.3586250000000002</v>
      </c>
      <c r="N10" s="109">
        <f>'BT-6'!P21</f>
        <v>1.6286250000000002</v>
      </c>
      <c r="O10" s="109"/>
      <c r="P10" s="109">
        <f>'BT-6'!R21</f>
        <v>1.8114285714285714</v>
      </c>
      <c r="Q10" s="109">
        <f>'BT-6'!S21</f>
        <v>1.7828571428571427</v>
      </c>
    </row>
    <row r="11" spans="1:17" s="32" customFormat="1" ht="35.1" customHeight="1">
      <c r="A11" s="65">
        <v>7</v>
      </c>
      <c r="B11" s="48" t="s">
        <v>33</v>
      </c>
      <c r="C11" s="109">
        <f>'BT-7'!E13</f>
        <v>0.98333333333333339</v>
      </c>
      <c r="D11" s="109">
        <f>'BT-7'!F13</f>
        <v>1.2550000000000001</v>
      </c>
      <c r="E11" s="109">
        <f>'BT-7'!G13</f>
        <v>1.1583333333333334</v>
      </c>
      <c r="F11" s="109">
        <f>'BT-7'!H13</f>
        <v>1.0250000000000001</v>
      </c>
      <c r="G11" s="109">
        <f>'BT-7'!I13</f>
        <v>1.0783333333333334</v>
      </c>
      <c r="H11" s="109">
        <f>'BT-7'!J13</f>
        <v>0.85</v>
      </c>
      <c r="I11" s="109">
        <f>'BT-7'!K13</f>
        <v>0.6</v>
      </c>
      <c r="J11" s="109">
        <f>'BT-7'!L13</f>
        <v>0.65500000000000003</v>
      </c>
      <c r="K11" s="109">
        <f>'BT-7'!M13</f>
        <v>1.0083333333333333</v>
      </c>
      <c r="L11" s="109">
        <f>'BT-7'!N13</f>
        <v>1.1333333333333335</v>
      </c>
      <c r="M11" s="109">
        <f>'BT-7'!O13</f>
        <v>1.1499999999999999</v>
      </c>
      <c r="N11" s="109">
        <f>'BT-7'!P13</f>
        <v>1.2833333333333334</v>
      </c>
      <c r="O11" s="109"/>
      <c r="P11" s="109">
        <f>'BT-7'!R13</f>
        <v>1.3783333333333336</v>
      </c>
      <c r="Q11" s="109">
        <f>'BT-7'!S13</f>
        <v>1.1616666666666668</v>
      </c>
    </row>
    <row r="12" spans="1:17" s="32" customFormat="1" ht="35.1" customHeight="1">
      <c r="A12" s="65">
        <v>8</v>
      </c>
      <c r="B12" s="48" t="s">
        <v>34</v>
      </c>
      <c r="C12" s="109">
        <f>'BT-8'!E14</f>
        <v>1.1005555555555555</v>
      </c>
      <c r="D12" s="109">
        <f>'BT-8'!F14</f>
        <v>1.845</v>
      </c>
      <c r="E12" s="109">
        <f>'BT-8'!G14</f>
        <v>1.9783333333333333</v>
      </c>
      <c r="F12" s="109">
        <f>'BT-8'!H14</f>
        <v>1.9450000000000001</v>
      </c>
      <c r="G12" s="109">
        <f>'BT-8'!I14</f>
        <v>2.1227777777777774</v>
      </c>
      <c r="H12" s="109">
        <f>'BT-8'!J14</f>
        <v>1.8505555555555553</v>
      </c>
      <c r="I12" s="109">
        <f>'BT-8'!K14</f>
        <v>1.8272222222222221</v>
      </c>
      <c r="J12" s="109">
        <f>'BT-8'!L14</f>
        <v>1.8933333333333333</v>
      </c>
      <c r="K12" s="109">
        <f>'BT-8'!M14</f>
        <v>1.901111111111111</v>
      </c>
      <c r="L12" s="109">
        <f>'BT-8'!N14</f>
        <v>1.7433333333333332</v>
      </c>
      <c r="M12" s="109">
        <f>'BT-8'!O14</f>
        <v>1.71</v>
      </c>
      <c r="N12" s="109">
        <f>'BT-8'!P14</f>
        <v>2.0005555555555556</v>
      </c>
      <c r="O12" s="109"/>
      <c r="P12" s="109">
        <f>'BT-8'!R14</f>
        <v>1.7925</v>
      </c>
      <c r="Q12" s="109">
        <f>'BT-8'!S14</f>
        <v>1.77</v>
      </c>
    </row>
    <row r="13" spans="1:17" s="32" customFormat="1" ht="35.1" customHeight="1">
      <c r="A13" s="54"/>
      <c r="B13" s="51" t="s">
        <v>35</v>
      </c>
      <c r="C13" s="57">
        <f>AVERAGE(C5:C12)</f>
        <v>1.6645607638888889</v>
      </c>
      <c r="D13" s="57">
        <f t="shared" ref="D13:Q13" si="0">AVERAGE(D5:D12)</f>
        <v>1.7954872685185188</v>
      </c>
      <c r="E13" s="57">
        <f t="shared" si="0"/>
        <v>1.7739131944444444</v>
      </c>
      <c r="F13" s="57">
        <f t="shared" si="0"/>
        <v>1.7794496527777779</v>
      </c>
      <c r="G13" s="57">
        <f t="shared" si="0"/>
        <v>1.6460978009259262</v>
      </c>
      <c r="H13" s="57">
        <f t="shared" si="0"/>
        <v>1.4633882245370369</v>
      </c>
      <c r="I13" s="57">
        <f t="shared" si="0"/>
        <v>1.358227923611111</v>
      </c>
      <c r="J13" s="57">
        <f t="shared" si="0"/>
        <v>1.4273715208333333</v>
      </c>
      <c r="K13" s="57">
        <f t="shared" si="0"/>
        <v>1.5785295138888891</v>
      </c>
      <c r="L13" s="57">
        <f t="shared" si="0"/>
        <v>1.512377314814815</v>
      </c>
      <c r="M13" s="57">
        <f t="shared" si="0"/>
        <v>1.3579419583333334</v>
      </c>
      <c r="N13" s="57">
        <f t="shared" si="0"/>
        <v>1.7945318339120369</v>
      </c>
      <c r="O13" s="57"/>
      <c r="P13" s="57">
        <f t="shared" si="0"/>
        <v>1.9258988095238097</v>
      </c>
      <c r="Q13" s="57">
        <f t="shared" si="0"/>
        <v>1.8629047619047618</v>
      </c>
    </row>
    <row r="14" spans="1:17" s="32" customFormat="1" ht="35.1" customHeight="1">
      <c r="A14" s="54"/>
      <c r="B14" s="51" t="s">
        <v>216</v>
      </c>
      <c r="C14" s="57" t="s">
        <v>36</v>
      </c>
      <c r="D14" s="57" t="s">
        <v>36</v>
      </c>
      <c r="E14" s="57" t="s">
        <v>36</v>
      </c>
      <c r="F14" s="57" t="s">
        <v>36</v>
      </c>
      <c r="G14" s="57" t="s">
        <v>36</v>
      </c>
      <c r="H14" s="57" t="s">
        <v>19</v>
      </c>
      <c r="I14" s="57" t="s">
        <v>19</v>
      </c>
      <c r="J14" s="57" t="s">
        <v>19</v>
      </c>
      <c r="K14" s="57" t="s">
        <v>36</v>
      </c>
      <c r="L14" s="57" t="s">
        <v>36</v>
      </c>
      <c r="M14" s="57" t="s">
        <v>19</v>
      </c>
      <c r="N14" s="57" t="s">
        <v>36</v>
      </c>
      <c r="O14" s="57"/>
      <c r="P14" s="57" t="s">
        <v>36</v>
      </c>
      <c r="Q14" s="57" t="s">
        <v>36</v>
      </c>
    </row>
  </sheetData>
  <mergeCells count="2">
    <mergeCell ref="A1:Q1"/>
    <mergeCell ref="A2:Q2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Q21" sqref="Q21"/>
    </sheetView>
  </sheetViews>
  <sheetFormatPr defaultRowHeight="15"/>
  <cols>
    <col min="1" max="1" width="3.140625" style="20" customWidth="1"/>
    <col min="2" max="2" width="4.85546875" customWidth="1"/>
    <col min="3" max="3" width="13.7109375" customWidth="1"/>
    <col min="4" max="4" width="35.7109375" customWidth="1"/>
    <col min="5" max="5" width="6.140625" bestFit="1" customWidth="1"/>
    <col min="6" max="6" width="7" bestFit="1" customWidth="1"/>
    <col min="7" max="13" width="6.140625" bestFit="1" customWidth="1"/>
    <col min="14" max="14" width="7.5703125" bestFit="1" customWidth="1"/>
    <col min="15" max="16" width="7" bestFit="1" customWidth="1"/>
  </cols>
  <sheetData>
    <row r="1" spans="1:19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9" s="1" customFormat="1">
      <c r="A2" s="65" t="s">
        <v>37</v>
      </c>
      <c r="B2" s="52" t="s">
        <v>14</v>
      </c>
      <c r="C2" s="52" t="s">
        <v>13</v>
      </c>
      <c r="D2" s="52" t="s">
        <v>12</v>
      </c>
      <c r="E2" s="52" t="s">
        <v>0</v>
      </c>
      <c r="F2" s="52" t="s">
        <v>1</v>
      </c>
      <c r="G2" s="52" t="s">
        <v>2</v>
      </c>
      <c r="H2" s="52" t="s">
        <v>3</v>
      </c>
      <c r="I2" s="52" t="s">
        <v>4</v>
      </c>
      <c r="J2" s="52" t="s">
        <v>5</v>
      </c>
      <c r="K2" s="52" t="s">
        <v>6</v>
      </c>
      <c r="L2" s="52" t="s">
        <v>7</v>
      </c>
      <c r="M2" s="52" t="s">
        <v>8</v>
      </c>
      <c r="N2" s="52" t="s">
        <v>9</v>
      </c>
      <c r="O2" s="52" t="s">
        <v>10</v>
      </c>
      <c r="P2" s="52" t="s">
        <v>11</v>
      </c>
      <c r="Q2" s="63"/>
      <c r="R2" s="52" t="s">
        <v>16</v>
      </c>
      <c r="S2" s="52" t="s">
        <v>17</v>
      </c>
    </row>
    <row r="3" spans="1:19" s="1" customFormat="1" ht="18.75" customHeight="1">
      <c r="A3" s="74"/>
      <c r="B3" s="75"/>
      <c r="C3" s="75"/>
      <c r="D3" s="76" t="s">
        <v>53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63"/>
      <c r="R3" s="85"/>
      <c r="S3" s="37"/>
    </row>
    <row r="4" spans="1:19" s="1" customFormat="1" ht="18.75" customHeight="1">
      <c r="A4" s="27">
        <v>1</v>
      </c>
      <c r="B4" s="27" t="s">
        <v>38</v>
      </c>
      <c r="C4" s="80" t="s">
        <v>101</v>
      </c>
      <c r="D4" s="80" t="s">
        <v>102</v>
      </c>
      <c r="E4" s="70">
        <v>1</v>
      </c>
      <c r="F4" s="70">
        <v>2</v>
      </c>
      <c r="G4" s="70">
        <v>2.6</v>
      </c>
      <c r="H4" s="70">
        <v>2.2999999999999998</v>
      </c>
      <c r="I4" s="70">
        <v>1.6</v>
      </c>
      <c r="J4" s="70">
        <v>1.6</v>
      </c>
      <c r="K4" s="70">
        <v>1.5</v>
      </c>
      <c r="L4" s="70">
        <v>2.8</v>
      </c>
      <c r="M4" s="70">
        <v>2.5</v>
      </c>
      <c r="N4" s="70">
        <v>3</v>
      </c>
      <c r="O4" s="70">
        <v>1</v>
      </c>
      <c r="P4" s="70">
        <v>3</v>
      </c>
      <c r="R4" s="27"/>
      <c r="S4" s="27"/>
    </row>
    <row r="5" spans="1:19" s="1" customFormat="1" ht="18.75" customHeight="1">
      <c r="A5" s="29">
        <v>2</v>
      </c>
      <c r="B5" s="27" t="s">
        <v>38</v>
      </c>
      <c r="C5" s="80" t="s">
        <v>103</v>
      </c>
      <c r="D5" s="80" t="s">
        <v>104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0.6</v>
      </c>
      <c r="K5" s="70">
        <v>2.2000000000000002</v>
      </c>
      <c r="L5" s="70">
        <v>1.6</v>
      </c>
      <c r="M5" s="70">
        <v>2.2000000000000002</v>
      </c>
      <c r="N5" s="70">
        <v>3</v>
      </c>
      <c r="O5" s="70">
        <v>0</v>
      </c>
      <c r="P5" s="70">
        <v>3</v>
      </c>
      <c r="R5" s="28"/>
      <c r="S5" s="28"/>
    </row>
    <row r="6" spans="1:19" s="1" customFormat="1" ht="18.75" customHeight="1">
      <c r="A6" s="27">
        <v>3</v>
      </c>
      <c r="B6" s="27" t="s">
        <v>38</v>
      </c>
      <c r="C6" s="40" t="s">
        <v>80</v>
      </c>
      <c r="D6" s="37" t="s">
        <v>105</v>
      </c>
      <c r="E6" s="70">
        <v>2.67</v>
      </c>
      <c r="F6" s="70">
        <v>1.67</v>
      </c>
      <c r="G6" s="70">
        <v>1.5</v>
      </c>
      <c r="H6" s="70">
        <v>1.83</v>
      </c>
      <c r="I6" s="70">
        <v>1.83</v>
      </c>
      <c r="J6" s="70">
        <v>1.83</v>
      </c>
      <c r="K6" s="70">
        <v>1.67</v>
      </c>
      <c r="L6" s="70">
        <v>1</v>
      </c>
      <c r="M6" s="70">
        <v>1.83</v>
      </c>
      <c r="N6" s="70">
        <v>1.67</v>
      </c>
      <c r="O6" s="70">
        <v>1.83</v>
      </c>
      <c r="P6" s="70">
        <v>2.17</v>
      </c>
      <c r="R6" s="27"/>
      <c r="S6" s="27"/>
    </row>
    <row r="7" spans="1:19" s="1" customFormat="1" ht="18.75" customHeight="1">
      <c r="A7" s="27">
        <v>4</v>
      </c>
      <c r="B7" s="27" t="s">
        <v>38</v>
      </c>
      <c r="C7" s="40" t="s">
        <v>78</v>
      </c>
      <c r="D7" s="37" t="s">
        <v>106</v>
      </c>
      <c r="E7" s="70">
        <v>3</v>
      </c>
      <c r="F7" s="107">
        <v>2.6666666666666665</v>
      </c>
      <c r="G7" s="70">
        <v>3</v>
      </c>
      <c r="H7" s="70">
        <v>3</v>
      </c>
      <c r="I7" s="70"/>
      <c r="J7" s="70"/>
      <c r="K7" s="70"/>
      <c r="L7" s="70"/>
      <c r="M7" s="70"/>
      <c r="N7" s="107">
        <v>2.6666666666666665</v>
      </c>
      <c r="O7" s="70"/>
      <c r="P7" s="70">
        <v>2.75</v>
      </c>
      <c r="R7" s="27"/>
      <c r="S7" s="27"/>
    </row>
    <row r="8" spans="1:19" s="1" customFormat="1" ht="18.75" customHeight="1">
      <c r="A8" s="27">
        <v>5</v>
      </c>
      <c r="B8" s="27" t="s">
        <v>38</v>
      </c>
      <c r="C8" s="40" t="s">
        <v>81</v>
      </c>
      <c r="D8" s="37" t="s">
        <v>107</v>
      </c>
      <c r="E8" s="107">
        <v>1.375</v>
      </c>
      <c r="F8" s="107">
        <v>1.375</v>
      </c>
      <c r="G8" s="107">
        <v>1.375</v>
      </c>
      <c r="H8" s="107">
        <v>1.375</v>
      </c>
      <c r="I8" s="107">
        <v>1.375</v>
      </c>
      <c r="J8" s="107">
        <v>1.142857</v>
      </c>
      <c r="K8" s="107">
        <v>1.142857</v>
      </c>
      <c r="L8" s="107">
        <v>1.3333330000000001</v>
      </c>
      <c r="M8" s="107">
        <v>1.4</v>
      </c>
      <c r="N8" s="107">
        <v>0.75</v>
      </c>
      <c r="O8" s="107">
        <v>1.285714</v>
      </c>
      <c r="P8" s="107">
        <v>1.1666669999999999</v>
      </c>
      <c r="R8" s="27"/>
      <c r="S8" s="27"/>
    </row>
    <row r="9" spans="1:19" s="1" customFormat="1" ht="18.75" customHeight="1">
      <c r="A9" s="27">
        <v>6</v>
      </c>
      <c r="B9" s="27" t="s">
        <v>38</v>
      </c>
      <c r="C9" s="40" t="s">
        <v>83</v>
      </c>
      <c r="D9" s="37" t="s">
        <v>108</v>
      </c>
      <c r="E9" s="107">
        <v>2.75</v>
      </c>
      <c r="F9" s="107">
        <v>2.75</v>
      </c>
      <c r="G9" s="107">
        <v>2.75</v>
      </c>
      <c r="H9" s="107">
        <v>2.75</v>
      </c>
      <c r="I9" s="107">
        <v>2.5</v>
      </c>
      <c r="J9" s="107">
        <v>2</v>
      </c>
      <c r="K9" s="107">
        <v>1.25</v>
      </c>
      <c r="L9" s="107">
        <v>1.25</v>
      </c>
      <c r="M9" s="107">
        <v>1.25</v>
      </c>
      <c r="N9" s="107">
        <v>2</v>
      </c>
      <c r="O9" s="107">
        <v>1.5</v>
      </c>
      <c r="P9" s="107">
        <v>1</v>
      </c>
      <c r="R9" s="28">
        <v>3</v>
      </c>
      <c r="S9" s="28">
        <v>3</v>
      </c>
    </row>
    <row r="10" spans="1:19" ht="18.75" customHeight="1">
      <c r="A10" s="27">
        <v>7</v>
      </c>
      <c r="B10" s="27" t="s">
        <v>38</v>
      </c>
      <c r="C10" s="40" t="s">
        <v>79</v>
      </c>
      <c r="D10" s="37" t="s">
        <v>109</v>
      </c>
      <c r="E10" s="107">
        <v>3</v>
      </c>
      <c r="F10" s="107">
        <v>2.75</v>
      </c>
      <c r="G10" s="107">
        <v>2.75</v>
      </c>
      <c r="H10" s="107">
        <v>3</v>
      </c>
      <c r="I10" s="107">
        <v>2.6666666666666665</v>
      </c>
      <c r="J10" s="107">
        <v>2.6666666666666665</v>
      </c>
      <c r="K10" s="107">
        <v>2.6</v>
      </c>
      <c r="L10" s="107">
        <v>2.4</v>
      </c>
      <c r="M10" s="107">
        <v>2.4</v>
      </c>
      <c r="N10" s="107">
        <v>2.6</v>
      </c>
      <c r="O10" s="107">
        <v>2</v>
      </c>
      <c r="P10" s="107">
        <v>2.8</v>
      </c>
      <c r="R10" s="27"/>
      <c r="S10" s="27"/>
    </row>
    <row r="11" spans="1:19" ht="18.75" customHeight="1">
      <c r="A11" s="27"/>
      <c r="B11" s="27" t="s">
        <v>38</v>
      </c>
      <c r="C11" s="40" t="s">
        <v>82</v>
      </c>
      <c r="D11" s="37" t="s">
        <v>110</v>
      </c>
      <c r="E11" s="107">
        <v>2.25</v>
      </c>
      <c r="F11" s="107">
        <v>2.25</v>
      </c>
      <c r="G11" s="107">
        <v>2.33</v>
      </c>
      <c r="H11" s="107">
        <v>2</v>
      </c>
      <c r="I11" s="107"/>
      <c r="J11" s="107"/>
      <c r="K11" s="107"/>
      <c r="L11" s="107"/>
      <c r="M11" s="107"/>
      <c r="N11" s="107">
        <v>2.25</v>
      </c>
      <c r="O11" s="107"/>
      <c r="P11" s="107">
        <v>2.25</v>
      </c>
      <c r="R11" s="27"/>
      <c r="S11" s="27"/>
    </row>
    <row r="12" spans="1:19" ht="18.75" customHeight="1">
      <c r="A12" s="72"/>
      <c r="B12" s="36"/>
      <c r="C12" s="36"/>
      <c r="D12" s="66" t="s">
        <v>25</v>
      </c>
      <c r="E12" s="71">
        <f>AVERAGE(E4:E11)</f>
        <v>2.0056250000000002</v>
      </c>
      <c r="F12" s="71">
        <f t="shared" ref="F12:P12" si="0">AVERAGE(F4:F11)</f>
        <v>1.9327083333333333</v>
      </c>
      <c r="G12" s="71">
        <f t="shared" si="0"/>
        <v>2.038125</v>
      </c>
      <c r="H12" s="71">
        <f t="shared" si="0"/>
        <v>2.0318749999999999</v>
      </c>
      <c r="I12" s="71">
        <f t="shared" si="0"/>
        <v>1.6619444444444442</v>
      </c>
      <c r="J12" s="71">
        <f t="shared" si="0"/>
        <v>1.6399206111111111</v>
      </c>
      <c r="K12" s="71">
        <f t="shared" si="0"/>
        <v>1.7271428333333334</v>
      </c>
      <c r="L12" s="71">
        <f t="shared" si="0"/>
        <v>1.7305555000000001</v>
      </c>
      <c r="M12" s="71">
        <f t="shared" si="0"/>
        <v>1.93</v>
      </c>
      <c r="N12" s="71">
        <f t="shared" si="0"/>
        <v>2.2420833333333334</v>
      </c>
      <c r="O12" s="71">
        <f t="shared" si="0"/>
        <v>1.2692856666666668</v>
      </c>
      <c r="P12" s="71">
        <f t="shared" si="0"/>
        <v>2.2670833749999999</v>
      </c>
      <c r="Q12" s="58"/>
      <c r="R12" s="71">
        <f t="shared" ref="R12" si="1">AVERAGE(R4:R11)</f>
        <v>3</v>
      </c>
      <c r="S12" s="71">
        <f t="shared" ref="S12" si="2">AVERAGE(S4:S11)</f>
        <v>3</v>
      </c>
    </row>
    <row r="13" spans="1:19" ht="18.75" customHeight="1">
      <c r="A13" s="72"/>
      <c r="B13" s="36"/>
      <c r="C13" s="36"/>
      <c r="D13" s="66" t="s">
        <v>26</v>
      </c>
      <c r="E13" s="62" t="s">
        <v>36</v>
      </c>
      <c r="F13" s="62" t="s">
        <v>36</v>
      </c>
      <c r="G13" s="62" t="s">
        <v>36</v>
      </c>
      <c r="H13" s="62" t="s">
        <v>36</v>
      </c>
      <c r="I13" s="62" t="s">
        <v>36</v>
      </c>
      <c r="J13" s="62" t="s">
        <v>36</v>
      </c>
      <c r="K13" s="62" t="s">
        <v>36</v>
      </c>
      <c r="L13" s="62" t="s">
        <v>36</v>
      </c>
      <c r="M13" s="62" t="s">
        <v>36</v>
      </c>
      <c r="N13" s="62" t="s">
        <v>36</v>
      </c>
      <c r="O13" s="62" t="s">
        <v>19</v>
      </c>
      <c r="P13" s="62" t="s">
        <v>36</v>
      </c>
      <c r="Q13" s="58"/>
      <c r="R13" s="31" t="s">
        <v>36</v>
      </c>
      <c r="S13" s="31" t="s">
        <v>36</v>
      </c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R8" sqref="R8"/>
    </sheetView>
  </sheetViews>
  <sheetFormatPr defaultRowHeight="15"/>
  <cols>
    <col min="1" max="1" width="3.140625" customWidth="1"/>
    <col min="2" max="2" width="4.85546875" customWidth="1"/>
    <col min="3" max="3" width="13.7109375" customWidth="1"/>
    <col min="4" max="4" width="42.85546875" customWidth="1"/>
    <col min="5" max="13" width="6.140625" bestFit="1" customWidth="1"/>
    <col min="14" max="16" width="7" bestFit="1" customWidth="1"/>
  </cols>
  <sheetData>
    <row r="1" spans="1:19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9" s="1" customFormat="1">
      <c r="A2" s="52" t="s">
        <v>37</v>
      </c>
      <c r="B2" s="52" t="s">
        <v>14</v>
      </c>
      <c r="C2" s="52" t="s">
        <v>13</v>
      </c>
      <c r="D2" s="52" t="s">
        <v>12</v>
      </c>
      <c r="E2" s="52" t="s">
        <v>0</v>
      </c>
      <c r="F2" s="52" t="s">
        <v>1</v>
      </c>
      <c r="G2" s="52" t="s">
        <v>2</v>
      </c>
      <c r="H2" s="52" t="s">
        <v>3</v>
      </c>
      <c r="I2" s="52" t="s">
        <v>4</v>
      </c>
      <c r="J2" s="52" t="s">
        <v>5</v>
      </c>
      <c r="K2" s="52" t="s">
        <v>6</v>
      </c>
      <c r="L2" s="52" t="s">
        <v>7</v>
      </c>
      <c r="M2" s="52" t="s">
        <v>8</v>
      </c>
      <c r="N2" s="52" t="s">
        <v>9</v>
      </c>
      <c r="O2" s="52" t="s">
        <v>10</v>
      </c>
      <c r="P2" s="52" t="s">
        <v>11</v>
      </c>
      <c r="Q2" s="63"/>
      <c r="R2" s="65" t="s">
        <v>16</v>
      </c>
      <c r="S2" s="65" t="s">
        <v>17</v>
      </c>
    </row>
    <row r="3" spans="1:19" s="1" customFormat="1" ht="18.75" customHeight="1">
      <c r="A3" s="75"/>
      <c r="B3" s="75"/>
      <c r="C3" s="75"/>
      <c r="D3" s="76" t="s">
        <v>53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63"/>
      <c r="R3" s="31"/>
      <c r="S3" s="31"/>
    </row>
    <row r="4" spans="1:19" s="1" customFormat="1" ht="18.75" customHeight="1">
      <c r="A4" s="27">
        <v>1</v>
      </c>
      <c r="B4" s="31" t="s">
        <v>61</v>
      </c>
      <c r="C4" s="25" t="s">
        <v>212</v>
      </c>
      <c r="D4" s="100" t="s">
        <v>213</v>
      </c>
      <c r="E4" s="107">
        <v>0.83</v>
      </c>
      <c r="F4" s="107">
        <v>0.83</v>
      </c>
      <c r="G4" s="107">
        <v>0.83</v>
      </c>
      <c r="H4" s="107">
        <v>0.83</v>
      </c>
      <c r="I4" s="107">
        <v>0.83</v>
      </c>
      <c r="J4" s="107">
        <v>0.83</v>
      </c>
      <c r="K4" s="107">
        <v>0.83</v>
      </c>
      <c r="L4" s="107">
        <v>0.83</v>
      </c>
      <c r="M4" s="107">
        <v>0.83</v>
      </c>
      <c r="N4" s="107">
        <v>0.83</v>
      </c>
      <c r="O4" s="107">
        <v>0.83</v>
      </c>
      <c r="P4" s="107">
        <v>0.83</v>
      </c>
      <c r="Q4" s="63"/>
      <c r="R4" s="96"/>
      <c r="S4" s="31"/>
    </row>
    <row r="5" spans="1:19" s="1" customFormat="1" ht="18.75" customHeight="1">
      <c r="A5" s="27">
        <v>2</v>
      </c>
      <c r="B5" s="31" t="s">
        <v>61</v>
      </c>
      <c r="C5" s="70" t="s">
        <v>211</v>
      </c>
      <c r="D5" s="100" t="s">
        <v>214</v>
      </c>
      <c r="E5" s="107">
        <v>0.83</v>
      </c>
      <c r="F5" s="107">
        <v>0.83</v>
      </c>
      <c r="G5" s="107">
        <v>0.83</v>
      </c>
      <c r="H5" s="107">
        <v>0.83</v>
      </c>
      <c r="I5" s="107">
        <v>0.83</v>
      </c>
      <c r="J5" s="107">
        <v>0.83</v>
      </c>
      <c r="K5" s="107">
        <v>0.83</v>
      </c>
      <c r="L5" s="107">
        <v>0.83</v>
      </c>
      <c r="M5" s="107">
        <v>0.83</v>
      </c>
      <c r="N5" s="107">
        <v>0.83</v>
      </c>
      <c r="O5" s="107">
        <v>0.83</v>
      </c>
      <c r="P5" s="107">
        <v>0.83</v>
      </c>
      <c r="Q5" s="63"/>
      <c r="R5" s="96"/>
      <c r="S5" s="31"/>
    </row>
    <row r="6" spans="1:19" s="1" customFormat="1" ht="18.75" customHeight="1">
      <c r="A6" s="35">
        <v>3</v>
      </c>
      <c r="B6" s="98" t="s">
        <v>61</v>
      </c>
      <c r="C6" s="99" t="s">
        <v>84</v>
      </c>
      <c r="D6" s="99" t="s">
        <v>85</v>
      </c>
      <c r="E6" s="107">
        <v>3</v>
      </c>
      <c r="F6" s="107">
        <v>2.17</v>
      </c>
      <c r="G6" s="107">
        <v>1.67</v>
      </c>
      <c r="H6" s="107">
        <v>2</v>
      </c>
      <c r="I6" s="107">
        <v>1.83</v>
      </c>
      <c r="J6" s="107">
        <v>0.5</v>
      </c>
      <c r="K6" s="107">
        <v>1</v>
      </c>
      <c r="L6" s="107">
        <v>0</v>
      </c>
      <c r="M6" s="107">
        <v>0.17</v>
      </c>
      <c r="N6" s="107">
        <v>0</v>
      </c>
      <c r="O6" s="107">
        <v>0.33</v>
      </c>
      <c r="P6" s="107">
        <v>0.83</v>
      </c>
      <c r="R6" s="68"/>
      <c r="S6" s="27"/>
    </row>
    <row r="7" spans="1:19" s="1" customFormat="1" ht="18.75" customHeight="1">
      <c r="A7" s="27">
        <v>4</v>
      </c>
      <c r="B7" s="18" t="s">
        <v>61</v>
      </c>
      <c r="C7" s="37" t="s">
        <v>86</v>
      </c>
      <c r="D7" s="37" t="s">
        <v>138</v>
      </c>
      <c r="E7" s="107">
        <v>3</v>
      </c>
      <c r="F7" s="107">
        <v>2.8333333333333335</v>
      </c>
      <c r="G7" s="107">
        <v>3</v>
      </c>
      <c r="H7" s="107">
        <v>3</v>
      </c>
      <c r="I7" s="107">
        <v>2.6666666666666665</v>
      </c>
      <c r="J7" s="107">
        <v>2.1666666666666665</v>
      </c>
      <c r="K7" s="107">
        <v>1.5</v>
      </c>
      <c r="L7" s="107"/>
      <c r="M7" s="107">
        <v>3</v>
      </c>
      <c r="N7" s="107">
        <v>1.6666666666666667</v>
      </c>
      <c r="O7" s="107"/>
      <c r="P7" s="107">
        <v>2.6666666666666665</v>
      </c>
      <c r="R7" s="69"/>
      <c r="S7" s="29"/>
    </row>
    <row r="8" spans="1:19" s="1" customFormat="1" ht="18.75" customHeight="1">
      <c r="A8" s="27">
        <v>5</v>
      </c>
      <c r="B8" s="18" t="s">
        <v>61</v>
      </c>
      <c r="C8" s="37" t="s">
        <v>139</v>
      </c>
      <c r="D8" s="37" t="s">
        <v>88</v>
      </c>
      <c r="E8" s="107">
        <v>3</v>
      </c>
      <c r="F8" s="107">
        <v>2.6</v>
      </c>
      <c r="G8" s="107">
        <v>2.2000000000000002</v>
      </c>
      <c r="H8" s="107">
        <v>2.5</v>
      </c>
      <c r="I8" s="107">
        <v>2.2000000000000002</v>
      </c>
      <c r="J8" s="107">
        <v>3</v>
      </c>
      <c r="K8" s="107">
        <v>1</v>
      </c>
      <c r="L8" s="107">
        <v>3</v>
      </c>
      <c r="M8" s="107">
        <v>1</v>
      </c>
      <c r="N8" s="107">
        <v>1</v>
      </c>
      <c r="O8" s="107">
        <v>1.6</v>
      </c>
      <c r="P8" s="107">
        <v>3</v>
      </c>
      <c r="R8" s="68">
        <v>2.2000000000000002</v>
      </c>
      <c r="S8" s="27">
        <v>2.8</v>
      </c>
    </row>
    <row r="9" spans="1:19" s="1" customFormat="1" ht="18.75" customHeight="1">
      <c r="A9" s="27">
        <v>6</v>
      </c>
      <c r="B9" s="18" t="s">
        <v>61</v>
      </c>
      <c r="C9" s="37" t="s">
        <v>140</v>
      </c>
      <c r="D9" s="37" t="s">
        <v>141</v>
      </c>
      <c r="E9" s="107">
        <v>3</v>
      </c>
      <c r="F9" s="107">
        <v>2.6</v>
      </c>
      <c r="G9" s="107">
        <v>2.2000000000000002</v>
      </c>
      <c r="H9" s="107">
        <v>2.5</v>
      </c>
      <c r="I9" s="107">
        <v>2.2000000000000002</v>
      </c>
      <c r="J9" s="107">
        <v>3</v>
      </c>
      <c r="K9" s="107">
        <v>1</v>
      </c>
      <c r="L9" s="107">
        <v>3</v>
      </c>
      <c r="M9" s="107">
        <v>1</v>
      </c>
      <c r="N9" s="107">
        <v>1</v>
      </c>
      <c r="O9" s="107">
        <v>1.6</v>
      </c>
      <c r="P9" s="107">
        <v>3</v>
      </c>
      <c r="R9" s="68">
        <v>2.2000000000000002</v>
      </c>
      <c r="S9" s="27">
        <v>2.8</v>
      </c>
    </row>
    <row r="10" spans="1:19" s="1" customFormat="1" ht="18.75" customHeight="1">
      <c r="A10" s="27">
        <v>7</v>
      </c>
      <c r="B10" s="18" t="s">
        <v>61</v>
      </c>
      <c r="C10" s="37" t="s">
        <v>142</v>
      </c>
      <c r="D10" s="37" t="s">
        <v>143</v>
      </c>
      <c r="E10" s="107">
        <v>1.5</v>
      </c>
      <c r="F10" s="107">
        <v>1.5</v>
      </c>
      <c r="G10" s="107">
        <v>1.8</v>
      </c>
      <c r="H10" s="107">
        <v>1.2</v>
      </c>
      <c r="I10" s="107">
        <v>1.3</v>
      </c>
      <c r="J10" s="107">
        <v>1.3</v>
      </c>
      <c r="K10" s="107">
        <v>1.2</v>
      </c>
      <c r="L10" s="107">
        <v>1</v>
      </c>
      <c r="M10" s="107">
        <v>1.3</v>
      </c>
      <c r="N10" s="107">
        <v>1.7</v>
      </c>
      <c r="O10" s="107">
        <v>1.2</v>
      </c>
      <c r="P10" s="107">
        <v>1.2</v>
      </c>
      <c r="R10" s="68"/>
      <c r="S10" s="27"/>
    </row>
    <row r="11" spans="1:19" s="1" customFormat="1" ht="18.75" customHeight="1">
      <c r="A11" s="101">
        <v>8</v>
      </c>
      <c r="B11" s="18" t="s">
        <v>61</v>
      </c>
      <c r="C11" s="37" t="s">
        <v>87</v>
      </c>
      <c r="D11" s="37" t="s">
        <v>144</v>
      </c>
      <c r="E11" s="107">
        <v>2.5</v>
      </c>
      <c r="F11" s="107">
        <v>2.5</v>
      </c>
      <c r="G11" s="107">
        <v>2.5</v>
      </c>
      <c r="H11" s="107">
        <v>2.5</v>
      </c>
      <c r="I11" s="107">
        <v>2</v>
      </c>
      <c r="J11" s="107">
        <v>2</v>
      </c>
      <c r="K11" s="107">
        <v>2</v>
      </c>
      <c r="L11" s="107">
        <v>2</v>
      </c>
      <c r="M11" s="107">
        <v>2</v>
      </c>
      <c r="N11" s="107">
        <v>2.5</v>
      </c>
      <c r="O11" s="107">
        <v>2.5</v>
      </c>
      <c r="P11" s="107">
        <v>2</v>
      </c>
      <c r="R11" s="68"/>
      <c r="S11" s="27"/>
    </row>
    <row r="12" spans="1:19" ht="18.75" customHeight="1">
      <c r="A12" s="97">
        <v>9</v>
      </c>
      <c r="B12" s="18" t="s">
        <v>61</v>
      </c>
      <c r="C12" s="37" t="s">
        <v>145</v>
      </c>
      <c r="D12" s="37" t="s">
        <v>89</v>
      </c>
      <c r="E12" s="107">
        <v>2.4</v>
      </c>
      <c r="F12" s="107">
        <v>2.33</v>
      </c>
      <c r="G12" s="107">
        <v>2.75</v>
      </c>
      <c r="H12" s="107">
        <v>2.75</v>
      </c>
      <c r="I12" s="107">
        <v>2</v>
      </c>
      <c r="J12" s="107">
        <v>2</v>
      </c>
      <c r="K12" s="107">
        <v>2.25</v>
      </c>
      <c r="L12" s="107">
        <v>1.5</v>
      </c>
      <c r="M12" s="107">
        <v>2.5</v>
      </c>
      <c r="N12" s="107">
        <v>3</v>
      </c>
      <c r="O12" s="107">
        <v>1.75</v>
      </c>
      <c r="P12" s="107">
        <v>2.75</v>
      </c>
      <c r="R12" s="68"/>
      <c r="S12" s="27"/>
    </row>
    <row r="13" spans="1:19" ht="18.75" customHeight="1">
      <c r="A13" s="54"/>
      <c r="B13" s="36"/>
      <c r="C13" s="36"/>
      <c r="D13" s="73" t="s">
        <v>25</v>
      </c>
      <c r="E13" s="71">
        <f>AVERAGE(E4:E12)</f>
        <v>2.2288888888888887</v>
      </c>
      <c r="F13" s="71">
        <f t="shared" ref="F13:P13" si="0">AVERAGE(F4:F12)</f>
        <v>2.0214814814814819</v>
      </c>
      <c r="G13" s="71">
        <f t="shared" si="0"/>
        <v>1.9755555555555557</v>
      </c>
      <c r="H13" s="71">
        <f t="shared" si="0"/>
        <v>2.0122222222222224</v>
      </c>
      <c r="I13" s="71">
        <f t="shared" si="0"/>
        <v>1.7618518518518518</v>
      </c>
      <c r="J13" s="71">
        <f t="shared" si="0"/>
        <v>1.7362962962962962</v>
      </c>
      <c r="K13" s="71">
        <f t="shared" si="0"/>
        <v>1.29</v>
      </c>
      <c r="L13" s="71">
        <f t="shared" si="0"/>
        <v>1.52</v>
      </c>
      <c r="M13" s="71">
        <f t="shared" si="0"/>
        <v>1.4033333333333333</v>
      </c>
      <c r="N13" s="71">
        <f t="shared" si="0"/>
        <v>1.3918518518518519</v>
      </c>
      <c r="O13" s="71">
        <f t="shared" si="0"/>
        <v>1.33</v>
      </c>
      <c r="P13" s="71">
        <f t="shared" si="0"/>
        <v>1.9007407407407406</v>
      </c>
      <c r="Q13" s="32"/>
      <c r="R13" s="71">
        <f t="shared" ref="R13" si="1">AVERAGE(R4:R12)</f>
        <v>2.2000000000000002</v>
      </c>
      <c r="S13" s="71">
        <f t="shared" ref="S13" si="2">AVERAGE(S4:S12)</f>
        <v>2.8</v>
      </c>
    </row>
    <row r="14" spans="1:19" ht="18.75" customHeight="1">
      <c r="A14" s="54"/>
      <c r="B14" s="36"/>
      <c r="C14" s="36"/>
      <c r="D14" s="73" t="s">
        <v>26</v>
      </c>
      <c r="E14" s="62" t="s">
        <v>36</v>
      </c>
      <c r="F14" s="62" t="s">
        <v>36</v>
      </c>
      <c r="G14" s="62" t="s">
        <v>36</v>
      </c>
      <c r="H14" s="62" t="s">
        <v>36</v>
      </c>
      <c r="I14" s="62" t="s">
        <v>36</v>
      </c>
      <c r="J14" s="62" t="s">
        <v>36</v>
      </c>
      <c r="K14" s="62" t="s">
        <v>19</v>
      </c>
      <c r="L14" s="62" t="s">
        <v>36</v>
      </c>
      <c r="M14" s="62" t="s">
        <v>19</v>
      </c>
      <c r="N14" s="62" t="s">
        <v>19</v>
      </c>
      <c r="O14" s="62" t="s">
        <v>19</v>
      </c>
      <c r="P14" s="62" t="s">
        <v>36</v>
      </c>
      <c r="Q14" s="32"/>
      <c r="R14" s="62" t="s">
        <v>36</v>
      </c>
      <c r="S14" s="62" t="s">
        <v>36</v>
      </c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O15" sqref="O15"/>
    </sheetView>
  </sheetViews>
  <sheetFormatPr defaultRowHeight="1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</cols>
  <sheetData>
    <row r="1" spans="1:19">
      <c r="A1" s="116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9" s="1" customFormat="1" ht="18.75" customHeight="1">
      <c r="A2" s="52" t="s">
        <v>37</v>
      </c>
      <c r="B2" s="52" t="s">
        <v>14</v>
      </c>
      <c r="C2" s="52" t="s">
        <v>13</v>
      </c>
      <c r="D2" s="52" t="s">
        <v>12</v>
      </c>
      <c r="E2" s="52" t="s">
        <v>0</v>
      </c>
      <c r="F2" s="52" t="s">
        <v>1</v>
      </c>
      <c r="G2" s="52" t="s">
        <v>2</v>
      </c>
      <c r="H2" s="52" t="s">
        <v>3</v>
      </c>
      <c r="I2" s="52" t="s">
        <v>4</v>
      </c>
      <c r="J2" s="52" t="s">
        <v>5</v>
      </c>
      <c r="K2" s="52" t="s">
        <v>6</v>
      </c>
      <c r="L2" s="52" t="s">
        <v>7</v>
      </c>
      <c r="M2" s="52" t="s">
        <v>8</v>
      </c>
      <c r="N2" s="52" t="s">
        <v>9</v>
      </c>
      <c r="O2" s="52" t="s">
        <v>10</v>
      </c>
      <c r="P2" s="52" t="s">
        <v>11</v>
      </c>
      <c r="R2" s="52" t="s">
        <v>16</v>
      </c>
      <c r="S2" s="52" t="s">
        <v>17</v>
      </c>
    </row>
    <row r="3" spans="1:19" ht="18.75" customHeight="1">
      <c r="A3" s="54"/>
      <c r="B3" s="82"/>
      <c r="C3" s="82"/>
      <c r="D3" s="76" t="s">
        <v>53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R3" s="85"/>
      <c r="S3" s="85"/>
    </row>
    <row r="4" spans="1:19" ht="18.75" customHeight="1">
      <c r="A4" s="27">
        <v>1</v>
      </c>
      <c r="B4" s="27" t="s">
        <v>39</v>
      </c>
      <c r="C4" s="79" t="s">
        <v>100</v>
      </c>
      <c r="D4" s="95" t="s">
        <v>111</v>
      </c>
      <c r="E4" s="70">
        <v>0.4</v>
      </c>
      <c r="F4" s="70">
        <v>1.8</v>
      </c>
      <c r="G4" s="70">
        <v>1.4</v>
      </c>
      <c r="H4" s="70">
        <v>2.8</v>
      </c>
      <c r="I4" s="70">
        <v>1</v>
      </c>
      <c r="J4" s="70">
        <v>2.6</v>
      </c>
      <c r="K4" s="70">
        <v>2.4</v>
      </c>
      <c r="L4" s="70">
        <v>3</v>
      </c>
      <c r="M4" s="70">
        <v>3</v>
      </c>
      <c r="N4" s="70">
        <v>2.4</v>
      </c>
      <c r="O4" s="70">
        <v>0</v>
      </c>
      <c r="P4" s="70">
        <v>3</v>
      </c>
      <c r="R4" s="77"/>
      <c r="S4" s="77"/>
    </row>
    <row r="5" spans="1:19" ht="18.75" customHeight="1">
      <c r="A5" s="27">
        <v>2</v>
      </c>
      <c r="B5" s="27" t="s">
        <v>39</v>
      </c>
      <c r="C5" s="79" t="s">
        <v>112</v>
      </c>
      <c r="D5" s="95" t="s">
        <v>113</v>
      </c>
      <c r="E5" s="28">
        <v>1.6158333333333335</v>
      </c>
      <c r="F5" s="28">
        <v>1.9695833333333332</v>
      </c>
      <c r="G5" s="28">
        <v>1.7245833333333334</v>
      </c>
      <c r="H5" s="28">
        <v>2.2925</v>
      </c>
      <c r="I5" s="28">
        <v>1.86375</v>
      </c>
      <c r="J5" s="28">
        <v>2.1345833333333335</v>
      </c>
      <c r="K5" s="28">
        <v>2.0820833333333333</v>
      </c>
      <c r="L5" s="28">
        <v>1.7208333333333334</v>
      </c>
      <c r="M5" s="28">
        <v>2.2533333333333334</v>
      </c>
      <c r="N5" s="28">
        <v>1.6991666666666667</v>
      </c>
      <c r="O5" s="28">
        <v>1.23</v>
      </c>
      <c r="P5" s="28">
        <v>2.5279166666666666</v>
      </c>
      <c r="R5" s="78"/>
      <c r="S5" s="78"/>
    </row>
    <row r="6" spans="1:19" ht="18.75" customHeight="1">
      <c r="A6" s="29">
        <v>3</v>
      </c>
      <c r="B6" s="27" t="s">
        <v>39</v>
      </c>
      <c r="C6" s="79" t="s">
        <v>98</v>
      </c>
      <c r="D6" s="79" t="s">
        <v>62</v>
      </c>
      <c r="E6" s="29">
        <v>2.17</v>
      </c>
      <c r="F6" s="29">
        <v>2.17</v>
      </c>
      <c r="G6" s="29">
        <v>1.83</v>
      </c>
      <c r="H6" s="29">
        <v>2.17</v>
      </c>
      <c r="I6" s="29">
        <v>1.83</v>
      </c>
      <c r="J6" s="61">
        <v>2</v>
      </c>
      <c r="K6" s="61">
        <v>1.67</v>
      </c>
      <c r="L6" s="29">
        <v>2.25</v>
      </c>
      <c r="M6" s="29">
        <v>1.6</v>
      </c>
      <c r="N6" s="29">
        <v>1.5</v>
      </c>
      <c r="O6" s="29">
        <v>1.67</v>
      </c>
      <c r="P6" s="29">
        <v>2.17</v>
      </c>
      <c r="R6" s="29">
        <v>2.17</v>
      </c>
      <c r="S6" s="70">
        <v>1.4</v>
      </c>
    </row>
    <row r="7" spans="1:19" ht="18.75" customHeight="1">
      <c r="A7" s="29">
        <v>4</v>
      </c>
      <c r="B7" s="27" t="s">
        <v>39</v>
      </c>
      <c r="C7" s="79" t="s">
        <v>96</v>
      </c>
      <c r="D7" s="79" t="s">
        <v>40</v>
      </c>
      <c r="E7" s="29">
        <v>2.2000000000000002</v>
      </c>
      <c r="F7" s="29">
        <v>1.8</v>
      </c>
      <c r="G7" s="29">
        <v>2</v>
      </c>
      <c r="H7" s="29">
        <v>1.6</v>
      </c>
      <c r="I7" s="29">
        <v>1.25</v>
      </c>
      <c r="J7" s="29">
        <v>1.8</v>
      </c>
      <c r="K7" s="29">
        <v>1.6</v>
      </c>
      <c r="L7" s="29">
        <v>1.33</v>
      </c>
      <c r="M7" s="29">
        <v>1.33</v>
      </c>
      <c r="N7" s="29">
        <v>1.6</v>
      </c>
      <c r="O7" s="29">
        <v>1.75</v>
      </c>
      <c r="P7" s="29">
        <v>2.6</v>
      </c>
      <c r="R7" s="29">
        <v>2.6</v>
      </c>
      <c r="S7" s="25">
        <v>0.83</v>
      </c>
    </row>
    <row r="8" spans="1:19" ht="18.75" customHeight="1">
      <c r="A8" s="27">
        <v>5</v>
      </c>
      <c r="B8" s="27" t="s">
        <v>39</v>
      </c>
      <c r="C8" s="79" t="s">
        <v>94</v>
      </c>
      <c r="D8" s="79" t="s">
        <v>42</v>
      </c>
      <c r="E8" s="27">
        <v>0.83</v>
      </c>
      <c r="F8" s="27">
        <v>0.83</v>
      </c>
      <c r="G8" s="27">
        <v>0.5</v>
      </c>
      <c r="H8" s="27">
        <v>0.66</v>
      </c>
      <c r="I8" s="27">
        <v>1</v>
      </c>
      <c r="J8" s="27">
        <v>0.66</v>
      </c>
      <c r="K8" s="27">
        <v>0.66</v>
      </c>
      <c r="L8" s="27">
        <v>1</v>
      </c>
      <c r="M8" s="27">
        <v>0.66</v>
      </c>
      <c r="N8" s="27">
        <v>0.83</v>
      </c>
      <c r="O8" s="27">
        <v>0.66</v>
      </c>
      <c r="P8" s="27">
        <v>0.5</v>
      </c>
      <c r="R8" s="27">
        <v>1</v>
      </c>
      <c r="S8" s="27"/>
    </row>
    <row r="9" spans="1:19">
      <c r="A9" s="29">
        <v>6</v>
      </c>
      <c r="B9" s="27" t="s">
        <v>39</v>
      </c>
      <c r="C9" s="79" t="s">
        <v>92</v>
      </c>
      <c r="D9" s="79" t="s">
        <v>63</v>
      </c>
      <c r="E9" s="31">
        <v>3</v>
      </c>
      <c r="F9" s="31">
        <v>3</v>
      </c>
      <c r="G9" s="31">
        <v>2.4</v>
      </c>
      <c r="H9" s="31">
        <v>2.6</v>
      </c>
      <c r="I9" s="61">
        <v>2.6</v>
      </c>
      <c r="J9" s="29">
        <v>2</v>
      </c>
      <c r="K9" s="29">
        <v>2</v>
      </c>
      <c r="L9" s="29">
        <v>2</v>
      </c>
      <c r="M9" s="29">
        <v>2.8</v>
      </c>
      <c r="N9" s="29">
        <v>1.6</v>
      </c>
      <c r="O9" s="29">
        <v>2</v>
      </c>
      <c r="P9" s="29">
        <v>2.5</v>
      </c>
      <c r="R9" s="29">
        <v>3</v>
      </c>
      <c r="S9" s="29"/>
    </row>
    <row r="10" spans="1:19" ht="18.75" customHeight="1">
      <c r="A10" s="27">
        <v>7</v>
      </c>
      <c r="B10" s="27" t="s">
        <v>39</v>
      </c>
      <c r="C10" s="79" t="s">
        <v>99</v>
      </c>
      <c r="D10" s="79" t="s">
        <v>114</v>
      </c>
      <c r="E10" s="28">
        <v>1.69</v>
      </c>
      <c r="F10" s="28">
        <v>2</v>
      </c>
      <c r="G10" s="28">
        <v>2</v>
      </c>
      <c r="H10" s="28">
        <v>1.92</v>
      </c>
      <c r="I10" s="28">
        <v>1.92</v>
      </c>
      <c r="J10" s="28">
        <v>1.5</v>
      </c>
      <c r="K10" s="28">
        <v>1</v>
      </c>
      <c r="L10" s="28">
        <v>1.92</v>
      </c>
      <c r="M10" s="28">
        <v>1.9</v>
      </c>
      <c r="N10" s="28">
        <v>1.1499999999999999</v>
      </c>
      <c r="O10" s="28">
        <v>0.9</v>
      </c>
      <c r="P10" s="28">
        <v>1.75</v>
      </c>
      <c r="R10" s="33">
        <v>2</v>
      </c>
      <c r="S10" s="27"/>
    </row>
    <row r="11" spans="1:19" ht="18.75" customHeight="1">
      <c r="A11" s="27">
        <v>8</v>
      </c>
      <c r="B11" s="27" t="s">
        <v>39</v>
      </c>
      <c r="C11" s="79" t="s">
        <v>97</v>
      </c>
      <c r="D11" s="79" t="s">
        <v>41</v>
      </c>
      <c r="E11" s="28">
        <v>2</v>
      </c>
      <c r="F11" s="28">
        <v>1.8</v>
      </c>
      <c r="G11" s="28">
        <v>2</v>
      </c>
      <c r="H11" s="28">
        <v>1.6</v>
      </c>
      <c r="I11" s="28">
        <v>1.4</v>
      </c>
      <c r="J11" s="28">
        <v>1.4</v>
      </c>
      <c r="K11" s="28">
        <v>1.4</v>
      </c>
      <c r="L11" s="28">
        <v>1</v>
      </c>
      <c r="M11" s="28">
        <v>0.8</v>
      </c>
      <c r="N11" s="28">
        <v>1.6</v>
      </c>
      <c r="O11" s="28">
        <v>1.8</v>
      </c>
      <c r="P11" s="28">
        <v>2.6</v>
      </c>
      <c r="R11" s="33">
        <v>1.2</v>
      </c>
      <c r="S11" s="33"/>
    </row>
    <row r="12" spans="1:19" ht="18.75" customHeight="1">
      <c r="A12" s="27">
        <v>9</v>
      </c>
      <c r="B12" s="27" t="s">
        <v>39</v>
      </c>
      <c r="C12" s="79" t="s">
        <v>95</v>
      </c>
      <c r="D12" s="79" t="s">
        <v>115</v>
      </c>
      <c r="E12" s="28">
        <v>2.16</v>
      </c>
      <c r="F12" s="28">
        <v>2.83</v>
      </c>
      <c r="G12" s="28">
        <v>2.16</v>
      </c>
      <c r="H12" s="28">
        <v>2.33</v>
      </c>
      <c r="I12" s="28">
        <v>2.16</v>
      </c>
      <c r="J12" s="28">
        <v>0.33</v>
      </c>
      <c r="K12" s="28">
        <v>0.33</v>
      </c>
      <c r="L12" s="28">
        <v>0.66</v>
      </c>
      <c r="M12" s="28">
        <v>2.4</v>
      </c>
      <c r="N12" s="28">
        <v>1.5</v>
      </c>
      <c r="O12" s="28">
        <v>2.2000000000000002</v>
      </c>
      <c r="P12" s="28">
        <v>0.33</v>
      </c>
      <c r="R12" s="33">
        <v>1.33</v>
      </c>
      <c r="S12" s="33"/>
    </row>
    <row r="13" spans="1:19" ht="18.75" customHeight="1">
      <c r="A13" s="27">
        <v>10</v>
      </c>
      <c r="B13" s="27" t="s">
        <v>39</v>
      </c>
      <c r="C13" s="79" t="s">
        <v>93</v>
      </c>
      <c r="D13" s="79" t="s">
        <v>116</v>
      </c>
      <c r="E13" s="28">
        <v>3</v>
      </c>
      <c r="F13" s="28">
        <v>3</v>
      </c>
      <c r="G13" s="28">
        <v>2.2000000000000002</v>
      </c>
      <c r="H13" s="28">
        <v>2.8</v>
      </c>
      <c r="I13" s="28">
        <v>2.8</v>
      </c>
      <c r="J13" s="28">
        <v>1.67</v>
      </c>
      <c r="K13" s="28">
        <v>2</v>
      </c>
      <c r="L13" s="28">
        <v>2</v>
      </c>
      <c r="M13" s="28">
        <v>2.6</v>
      </c>
      <c r="N13" s="28">
        <v>1.8</v>
      </c>
      <c r="O13" s="28">
        <v>2</v>
      </c>
      <c r="P13" s="28">
        <v>2</v>
      </c>
      <c r="R13" s="33">
        <v>2.8</v>
      </c>
      <c r="S13" s="33"/>
    </row>
    <row r="14" spans="1:19">
      <c r="A14" s="54"/>
      <c r="B14" s="36"/>
      <c r="C14" s="36"/>
      <c r="D14" s="36" t="s">
        <v>25</v>
      </c>
      <c r="E14" s="57">
        <f>AVERAGE(E4:E13)</f>
        <v>1.9065833333333331</v>
      </c>
      <c r="F14" s="57">
        <f t="shared" ref="F14:P14" si="0">AVERAGE(F4:F13)</f>
        <v>2.1199583333333334</v>
      </c>
      <c r="G14" s="57">
        <f t="shared" si="0"/>
        <v>1.8214583333333334</v>
      </c>
      <c r="H14" s="57">
        <f t="shared" si="0"/>
        <v>2.0772499999999998</v>
      </c>
      <c r="I14" s="57">
        <f t="shared" si="0"/>
        <v>1.782375</v>
      </c>
      <c r="J14" s="57">
        <f t="shared" si="0"/>
        <v>1.6094583333333332</v>
      </c>
      <c r="K14" s="57">
        <f t="shared" si="0"/>
        <v>1.5142083333333334</v>
      </c>
      <c r="L14" s="57">
        <f t="shared" si="0"/>
        <v>1.6880833333333336</v>
      </c>
      <c r="M14" s="57">
        <f t="shared" si="0"/>
        <v>1.9343333333333337</v>
      </c>
      <c r="N14" s="57">
        <f t="shared" si="0"/>
        <v>1.5679166666666666</v>
      </c>
      <c r="O14" s="57">
        <f t="shared" si="0"/>
        <v>1.421</v>
      </c>
      <c r="P14" s="57">
        <f t="shared" si="0"/>
        <v>1.9977916666666666</v>
      </c>
      <c r="Q14" s="31"/>
      <c r="R14" s="57">
        <f t="shared" ref="R14" si="1">AVERAGE(R4:R13)</f>
        <v>2.0124999999999997</v>
      </c>
      <c r="S14" s="57">
        <f t="shared" ref="S14" si="2">AVERAGE(S4:S13)</f>
        <v>1.115</v>
      </c>
    </row>
    <row r="15" spans="1:19">
      <c r="A15" s="37"/>
      <c r="B15" s="37"/>
      <c r="C15" s="37"/>
      <c r="D15" s="36" t="s">
        <v>26</v>
      </c>
      <c r="E15" s="65" t="s">
        <v>36</v>
      </c>
      <c r="F15" s="65" t="s">
        <v>36</v>
      </c>
      <c r="G15" s="65" t="s">
        <v>36</v>
      </c>
      <c r="H15" s="65" t="s">
        <v>36</v>
      </c>
      <c r="I15" s="65" t="s">
        <v>36</v>
      </c>
      <c r="J15" s="65" t="s">
        <v>36</v>
      </c>
      <c r="K15" s="65" t="s">
        <v>36</v>
      </c>
      <c r="L15" s="65" t="s">
        <v>36</v>
      </c>
      <c r="M15" s="65" t="s">
        <v>36</v>
      </c>
      <c r="N15" s="65" t="s">
        <v>36</v>
      </c>
      <c r="O15" s="65" t="s">
        <v>19</v>
      </c>
      <c r="P15" s="65" t="s">
        <v>36</v>
      </c>
      <c r="Q15" s="31"/>
      <c r="R15" s="65" t="s">
        <v>36</v>
      </c>
      <c r="S15" s="65" t="s">
        <v>36</v>
      </c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Q15" sqref="Q15"/>
    </sheetView>
  </sheetViews>
  <sheetFormatPr defaultRowHeight="15"/>
  <cols>
    <col min="1" max="1" width="3.14062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  <col min="18" max="19" width="7" bestFit="1" customWidth="1"/>
  </cols>
  <sheetData>
    <row r="1" spans="1:19">
      <c r="A1" s="114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9" s="1" customFormat="1" ht="18.75" customHeight="1">
      <c r="A2" s="52" t="s">
        <v>37</v>
      </c>
      <c r="B2" s="52" t="s">
        <v>14</v>
      </c>
      <c r="C2" s="52" t="s">
        <v>13</v>
      </c>
      <c r="D2" s="52" t="s">
        <v>12</v>
      </c>
      <c r="E2" s="52" t="s">
        <v>0</v>
      </c>
      <c r="F2" s="52" t="s">
        <v>1</v>
      </c>
      <c r="G2" s="52" t="s">
        <v>2</v>
      </c>
      <c r="H2" s="52" t="s">
        <v>3</v>
      </c>
      <c r="I2" s="52" t="s">
        <v>4</v>
      </c>
      <c r="J2" s="52" t="s">
        <v>5</v>
      </c>
      <c r="K2" s="52" t="s">
        <v>6</v>
      </c>
      <c r="L2" s="52" t="s">
        <v>7</v>
      </c>
      <c r="M2" s="52" t="s">
        <v>8</v>
      </c>
      <c r="N2" s="52" t="s">
        <v>9</v>
      </c>
      <c r="O2" s="52" t="s">
        <v>10</v>
      </c>
      <c r="P2" s="52" t="s">
        <v>11</v>
      </c>
      <c r="Q2" s="63"/>
      <c r="R2" s="52" t="s">
        <v>16</v>
      </c>
      <c r="S2" s="52" t="s">
        <v>17</v>
      </c>
    </row>
    <row r="3" spans="1:19" ht="18.75" customHeight="1">
      <c r="A3" s="54"/>
      <c r="B3" s="36"/>
      <c r="C3" s="82"/>
      <c r="D3" s="82" t="s">
        <v>53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32"/>
      <c r="R3" s="37"/>
      <c r="S3" s="37"/>
    </row>
    <row r="4" spans="1:19" ht="18.75" customHeight="1">
      <c r="A4" s="27">
        <v>1</v>
      </c>
      <c r="B4" s="21" t="s">
        <v>64</v>
      </c>
      <c r="C4" s="37" t="s">
        <v>146</v>
      </c>
      <c r="D4" s="37" t="s">
        <v>147</v>
      </c>
      <c r="E4" s="70">
        <v>2</v>
      </c>
      <c r="F4" s="70">
        <v>1.8</v>
      </c>
      <c r="G4" s="70">
        <v>1.8</v>
      </c>
      <c r="H4" s="70">
        <v>1.8</v>
      </c>
      <c r="I4" s="70">
        <v>1.6</v>
      </c>
      <c r="J4" s="70">
        <v>0</v>
      </c>
      <c r="K4" s="70">
        <v>0</v>
      </c>
      <c r="L4" s="70">
        <v>0</v>
      </c>
      <c r="M4" s="70">
        <v>1.5</v>
      </c>
      <c r="N4" s="70">
        <v>1.8</v>
      </c>
      <c r="O4" s="70">
        <v>1.8</v>
      </c>
      <c r="P4" s="70">
        <v>1.8</v>
      </c>
      <c r="R4" s="19"/>
      <c r="S4" s="19"/>
    </row>
    <row r="5" spans="1:19" ht="18.75" customHeight="1">
      <c r="A5" s="27">
        <v>2</v>
      </c>
      <c r="B5" s="21" t="s">
        <v>64</v>
      </c>
      <c r="C5" s="37" t="s">
        <v>148</v>
      </c>
      <c r="D5" s="37" t="s">
        <v>149</v>
      </c>
      <c r="E5" s="29">
        <v>1.17</v>
      </c>
      <c r="F5" s="29">
        <v>1.5</v>
      </c>
      <c r="G5" s="29">
        <v>1.67</v>
      </c>
      <c r="H5" s="29">
        <v>1.33</v>
      </c>
      <c r="I5" s="29">
        <v>1.83</v>
      </c>
      <c r="J5" s="29">
        <v>1.33</v>
      </c>
      <c r="K5" s="29">
        <v>1.5</v>
      </c>
      <c r="L5" s="29">
        <v>1.33</v>
      </c>
      <c r="M5" s="29">
        <v>1.17</v>
      </c>
      <c r="N5" s="29">
        <v>1.33</v>
      </c>
      <c r="O5" s="29">
        <v>2</v>
      </c>
      <c r="P5" s="29">
        <v>1.83</v>
      </c>
      <c r="R5" s="19">
        <v>1.67</v>
      </c>
      <c r="S5" s="19">
        <v>1.83</v>
      </c>
    </row>
    <row r="6" spans="1:19" ht="18.75" customHeight="1">
      <c r="A6" s="27">
        <v>3</v>
      </c>
      <c r="B6" s="21" t="s">
        <v>64</v>
      </c>
      <c r="C6" s="37" t="s">
        <v>150</v>
      </c>
      <c r="D6" s="37" t="s">
        <v>65</v>
      </c>
      <c r="E6" s="29">
        <v>0.2</v>
      </c>
      <c r="F6" s="29">
        <v>0.2</v>
      </c>
      <c r="G6" s="29">
        <v>0.2</v>
      </c>
      <c r="H6" s="29">
        <v>0.2</v>
      </c>
      <c r="I6" s="29">
        <v>0.2</v>
      </c>
      <c r="J6" s="29">
        <v>0.2</v>
      </c>
      <c r="K6" s="29">
        <v>0.2</v>
      </c>
      <c r="L6" s="29">
        <v>0.2</v>
      </c>
      <c r="M6" s="29">
        <v>0</v>
      </c>
      <c r="N6" s="29">
        <v>0</v>
      </c>
      <c r="O6" s="29">
        <v>0</v>
      </c>
      <c r="P6" s="29">
        <v>0.2</v>
      </c>
      <c r="R6" s="19"/>
      <c r="S6" s="19"/>
    </row>
    <row r="7" spans="1:19" ht="18.75" customHeight="1">
      <c r="A7" s="27">
        <v>4</v>
      </c>
      <c r="B7" s="21" t="s">
        <v>64</v>
      </c>
      <c r="C7" s="37" t="s">
        <v>151</v>
      </c>
      <c r="D7" s="37" t="s">
        <v>52</v>
      </c>
      <c r="E7" s="29">
        <v>2.2000000000000002</v>
      </c>
      <c r="F7" s="29">
        <v>2.2000000000000002</v>
      </c>
      <c r="G7" s="29">
        <v>2.2000000000000002</v>
      </c>
      <c r="H7" s="29">
        <v>2.2000000000000002</v>
      </c>
      <c r="I7" s="29">
        <v>2.2000000000000002</v>
      </c>
      <c r="J7" s="29">
        <v>1.6</v>
      </c>
      <c r="K7" s="29">
        <v>1.6</v>
      </c>
      <c r="L7" s="29">
        <v>1.8</v>
      </c>
      <c r="M7" s="29">
        <v>2.2000000000000002</v>
      </c>
      <c r="N7" s="29">
        <v>2.25</v>
      </c>
      <c r="O7" s="29">
        <v>1.75</v>
      </c>
      <c r="P7" s="29">
        <v>2.2000000000000002</v>
      </c>
      <c r="R7" s="19">
        <v>2</v>
      </c>
      <c r="S7" s="19">
        <v>2</v>
      </c>
    </row>
    <row r="8" spans="1:19" ht="18.75" customHeight="1">
      <c r="A8" s="27">
        <v>5</v>
      </c>
      <c r="B8" s="21" t="s">
        <v>64</v>
      </c>
      <c r="C8" s="37" t="s">
        <v>152</v>
      </c>
      <c r="D8" s="37" t="s">
        <v>43</v>
      </c>
      <c r="E8" s="29">
        <v>0.67</v>
      </c>
      <c r="F8" s="29">
        <v>0.93</v>
      </c>
      <c r="G8" s="29">
        <v>0.8</v>
      </c>
      <c r="H8" s="29">
        <v>0.73</v>
      </c>
      <c r="I8" s="29">
        <v>0.93</v>
      </c>
      <c r="J8" s="29">
        <v>0.57999999999999996</v>
      </c>
      <c r="K8" s="29">
        <v>0.53</v>
      </c>
      <c r="L8" s="29">
        <v>0.57999999999999996</v>
      </c>
      <c r="M8" s="29">
        <v>0.67</v>
      </c>
      <c r="N8" s="29">
        <v>0.6</v>
      </c>
      <c r="O8" s="29">
        <v>0.42</v>
      </c>
      <c r="P8" s="29">
        <v>0.47</v>
      </c>
      <c r="R8" s="19">
        <v>0.83</v>
      </c>
      <c r="S8" s="19">
        <v>0.78</v>
      </c>
    </row>
    <row r="9" spans="1:19" ht="27" customHeight="1">
      <c r="A9" s="27">
        <v>6</v>
      </c>
      <c r="B9" s="21" t="s">
        <v>64</v>
      </c>
      <c r="C9" s="37" t="s">
        <v>153</v>
      </c>
      <c r="D9" s="37" t="s">
        <v>154</v>
      </c>
      <c r="E9" s="29">
        <v>2.8</v>
      </c>
      <c r="F9" s="29">
        <v>2.8</v>
      </c>
      <c r="G9" s="29">
        <v>2.8</v>
      </c>
      <c r="H9" s="29">
        <v>2.8</v>
      </c>
      <c r="I9" s="29">
        <v>2.6</v>
      </c>
      <c r="J9" s="29">
        <v>2.2000000000000002</v>
      </c>
      <c r="K9" s="29">
        <v>1.2</v>
      </c>
      <c r="L9" s="29">
        <v>1</v>
      </c>
      <c r="M9" s="29">
        <v>1</v>
      </c>
      <c r="N9" s="29">
        <v>1</v>
      </c>
      <c r="O9" s="29">
        <v>1.2</v>
      </c>
      <c r="P9" s="29">
        <v>1.4</v>
      </c>
      <c r="R9" s="19"/>
      <c r="S9" s="19"/>
    </row>
    <row r="10" spans="1:19" ht="18.75" customHeight="1">
      <c r="A10" s="27">
        <v>7</v>
      </c>
      <c r="B10" s="21" t="s">
        <v>64</v>
      </c>
      <c r="C10" s="37" t="s">
        <v>155</v>
      </c>
      <c r="D10" s="37" t="s">
        <v>67</v>
      </c>
      <c r="E10" s="60">
        <v>2.6</v>
      </c>
      <c r="F10" s="60">
        <v>2</v>
      </c>
      <c r="G10" s="60">
        <v>1.6</v>
      </c>
      <c r="H10" s="60">
        <v>2.6</v>
      </c>
      <c r="I10" s="60">
        <v>2.4</v>
      </c>
      <c r="J10" s="60">
        <v>1</v>
      </c>
      <c r="K10" s="29">
        <v>0.2</v>
      </c>
      <c r="L10" s="29">
        <v>1.6</v>
      </c>
      <c r="M10" s="29">
        <v>3</v>
      </c>
      <c r="N10" s="29">
        <v>1.4</v>
      </c>
      <c r="O10" s="29">
        <v>2.4</v>
      </c>
      <c r="P10" s="29">
        <v>2.4</v>
      </c>
      <c r="R10" s="19"/>
      <c r="S10" s="19"/>
    </row>
    <row r="11" spans="1:19" ht="18.75" customHeight="1">
      <c r="A11" s="27">
        <v>8</v>
      </c>
      <c r="B11" s="21" t="s">
        <v>64</v>
      </c>
      <c r="C11" s="37" t="s">
        <v>156</v>
      </c>
      <c r="D11" s="37" t="s">
        <v>157</v>
      </c>
      <c r="E11" s="39">
        <v>2.33</v>
      </c>
      <c r="F11" s="60">
        <v>2.17</v>
      </c>
      <c r="G11" s="60">
        <v>2</v>
      </c>
      <c r="H11" s="60">
        <v>2.17</v>
      </c>
      <c r="I11" s="60">
        <v>2</v>
      </c>
      <c r="J11" s="29">
        <v>1.75</v>
      </c>
      <c r="K11" s="60">
        <v>1.67</v>
      </c>
      <c r="L11" s="60">
        <v>1</v>
      </c>
      <c r="M11" s="60">
        <v>2</v>
      </c>
      <c r="N11" s="60">
        <v>2.17</v>
      </c>
      <c r="O11" s="60">
        <v>2.2000000000000002</v>
      </c>
      <c r="P11" s="60">
        <v>1.83</v>
      </c>
      <c r="R11" s="19"/>
      <c r="S11" s="19"/>
    </row>
    <row r="12" spans="1:19" ht="18.75" customHeight="1">
      <c r="A12" s="27">
        <v>9</v>
      </c>
      <c r="B12" s="21" t="s">
        <v>64</v>
      </c>
      <c r="C12" s="37" t="s">
        <v>158</v>
      </c>
      <c r="D12" s="37" t="s">
        <v>44</v>
      </c>
      <c r="E12" s="29">
        <v>0.67</v>
      </c>
      <c r="F12" s="29">
        <v>0.93</v>
      </c>
      <c r="G12" s="29">
        <v>0.8</v>
      </c>
      <c r="H12" s="29">
        <v>0.73</v>
      </c>
      <c r="I12" s="29">
        <v>0.93</v>
      </c>
      <c r="J12" s="29">
        <v>0.57999999999999996</v>
      </c>
      <c r="K12" s="29">
        <v>0.53</v>
      </c>
      <c r="L12" s="29">
        <v>0.57999999999999996</v>
      </c>
      <c r="M12" s="29">
        <v>0.67</v>
      </c>
      <c r="N12" s="29">
        <v>0.6</v>
      </c>
      <c r="O12" s="29">
        <v>0.42</v>
      </c>
      <c r="P12" s="29">
        <v>0.47</v>
      </c>
      <c r="R12" s="19">
        <v>0.83</v>
      </c>
      <c r="S12" s="19">
        <v>0.78</v>
      </c>
    </row>
    <row r="13" spans="1:19" ht="18.75" customHeight="1">
      <c r="A13" s="106">
        <v>10</v>
      </c>
      <c r="B13" s="21" t="s">
        <v>64</v>
      </c>
      <c r="C13" s="37" t="s">
        <v>159</v>
      </c>
      <c r="D13" s="37" t="s">
        <v>66</v>
      </c>
      <c r="E13" s="45">
        <v>2</v>
      </c>
      <c r="F13" s="45">
        <v>2.4</v>
      </c>
      <c r="G13" s="45">
        <v>3</v>
      </c>
      <c r="H13" s="45">
        <v>3</v>
      </c>
      <c r="I13" s="45">
        <v>2.5</v>
      </c>
      <c r="J13" s="45">
        <v>2.5</v>
      </c>
      <c r="K13" s="45">
        <v>2.8</v>
      </c>
      <c r="L13" s="45">
        <v>2.6</v>
      </c>
      <c r="M13" s="45">
        <v>2.5</v>
      </c>
      <c r="N13" s="45">
        <v>2.25</v>
      </c>
      <c r="O13" s="45">
        <v>2</v>
      </c>
      <c r="P13" s="45">
        <v>2.6</v>
      </c>
      <c r="R13" s="23">
        <v>2.4</v>
      </c>
      <c r="S13" s="23">
        <v>2.6</v>
      </c>
    </row>
    <row r="14" spans="1:19" ht="18.75" customHeight="1">
      <c r="A14" s="54"/>
      <c r="B14" s="36"/>
      <c r="C14" s="36"/>
      <c r="D14" s="36" t="s">
        <v>25</v>
      </c>
      <c r="E14" s="57">
        <f>AVERAGE(E4:E13)</f>
        <v>1.6640000000000001</v>
      </c>
      <c r="F14" s="57">
        <f t="shared" ref="F14:P14" si="0">AVERAGE(F4:F13)</f>
        <v>1.6930000000000001</v>
      </c>
      <c r="G14" s="57">
        <f t="shared" si="0"/>
        <v>1.6869999999999998</v>
      </c>
      <c r="H14" s="57">
        <f t="shared" si="0"/>
        <v>1.7559999999999998</v>
      </c>
      <c r="I14" s="57">
        <f t="shared" si="0"/>
        <v>1.7189999999999999</v>
      </c>
      <c r="J14" s="57">
        <f t="shared" si="0"/>
        <v>1.1739999999999999</v>
      </c>
      <c r="K14" s="57">
        <f t="shared" si="0"/>
        <v>1.0230000000000001</v>
      </c>
      <c r="L14" s="57">
        <f t="shared" si="0"/>
        <v>1.069</v>
      </c>
      <c r="M14" s="57">
        <f t="shared" si="0"/>
        <v>1.4709999999999999</v>
      </c>
      <c r="N14" s="57">
        <f t="shared" si="0"/>
        <v>1.3399999999999999</v>
      </c>
      <c r="O14" s="57">
        <f t="shared" si="0"/>
        <v>1.419</v>
      </c>
      <c r="P14" s="57">
        <f t="shared" si="0"/>
        <v>1.52</v>
      </c>
      <c r="Q14" s="58"/>
      <c r="R14" s="57">
        <f>AVERAGE(R4:R13)</f>
        <v>1.546</v>
      </c>
      <c r="S14" s="57">
        <f>AVERAGE(S4:S13)</f>
        <v>1.5980000000000001</v>
      </c>
    </row>
    <row r="15" spans="1:19" ht="18.75" customHeight="1">
      <c r="A15" s="37"/>
      <c r="B15" s="37"/>
      <c r="C15" s="37"/>
      <c r="D15" s="36" t="s">
        <v>26</v>
      </c>
      <c r="E15" s="65" t="s">
        <v>36</v>
      </c>
      <c r="F15" s="65" t="s">
        <v>36</v>
      </c>
      <c r="G15" s="65" t="s">
        <v>36</v>
      </c>
      <c r="H15" s="65" t="s">
        <v>36</v>
      </c>
      <c r="I15" s="65" t="s">
        <v>36</v>
      </c>
      <c r="J15" s="65" t="s">
        <v>19</v>
      </c>
      <c r="K15" s="65" t="s">
        <v>19</v>
      </c>
      <c r="L15" s="65" t="s">
        <v>19</v>
      </c>
      <c r="M15" s="65" t="s">
        <v>19</v>
      </c>
      <c r="N15" s="65" t="s">
        <v>19</v>
      </c>
      <c r="O15" s="65" t="s">
        <v>19</v>
      </c>
      <c r="P15" s="65" t="s">
        <v>36</v>
      </c>
      <c r="Q15" s="58"/>
      <c r="R15" s="65" t="s">
        <v>36</v>
      </c>
      <c r="S15" s="65" t="s">
        <v>36</v>
      </c>
    </row>
    <row r="16" spans="1:19" ht="18.75" customHeight="1"/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selection activeCell="I16" sqref="I16"/>
    </sheetView>
  </sheetViews>
  <sheetFormatPr defaultRowHeight="15"/>
  <cols>
    <col min="1" max="1" width="3.7109375" customWidth="1"/>
    <col min="2" max="2" width="4.28515625" customWidth="1"/>
    <col min="3" max="3" width="15.85546875" customWidth="1"/>
    <col min="4" max="4" width="38" bestFit="1" customWidth="1"/>
    <col min="5" max="13" width="5.7109375" customWidth="1"/>
    <col min="14" max="16" width="6.28515625" bestFit="1" customWidth="1"/>
    <col min="18" max="19" width="7" bestFit="1" customWidth="1"/>
  </cols>
  <sheetData>
    <row r="1" spans="1:19" ht="15.75">
      <c r="A1" s="119" t="s">
        <v>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9" s="1" customFormat="1" ht="18.75" customHeight="1">
      <c r="A2" s="52" t="s">
        <v>37</v>
      </c>
      <c r="B2" s="52" t="s">
        <v>14</v>
      </c>
      <c r="C2" s="52" t="s">
        <v>13</v>
      </c>
      <c r="D2" s="52" t="s">
        <v>12</v>
      </c>
      <c r="E2" s="52" t="s">
        <v>0</v>
      </c>
      <c r="F2" s="52" t="s">
        <v>1</v>
      </c>
      <c r="G2" s="52" t="s">
        <v>2</v>
      </c>
      <c r="H2" s="52" t="s">
        <v>3</v>
      </c>
      <c r="I2" s="52" t="s">
        <v>4</v>
      </c>
      <c r="J2" s="52" t="s">
        <v>5</v>
      </c>
      <c r="K2" s="52" t="s">
        <v>6</v>
      </c>
      <c r="L2" s="52" t="s">
        <v>7</v>
      </c>
      <c r="M2" s="52" t="s">
        <v>8</v>
      </c>
      <c r="N2" s="52" t="s">
        <v>9</v>
      </c>
      <c r="O2" s="52" t="s">
        <v>10</v>
      </c>
      <c r="P2" s="52" t="s">
        <v>11</v>
      </c>
      <c r="Q2" s="63"/>
      <c r="R2" s="52" t="s">
        <v>16</v>
      </c>
      <c r="S2" s="52" t="s">
        <v>17</v>
      </c>
    </row>
    <row r="3" spans="1:19" ht="18.75" customHeight="1">
      <c r="A3" s="81"/>
      <c r="B3" s="82"/>
      <c r="C3" s="82"/>
      <c r="D3" s="76" t="s">
        <v>53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32"/>
      <c r="R3" s="37"/>
      <c r="S3" s="37"/>
    </row>
    <row r="4" spans="1:19" ht="18.75" customHeight="1">
      <c r="A4" s="27">
        <v>1</v>
      </c>
      <c r="B4" s="27" t="s">
        <v>45</v>
      </c>
      <c r="C4" s="79" t="s">
        <v>117</v>
      </c>
      <c r="D4" s="95" t="s">
        <v>118</v>
      </c>
      <c r="E4" s="70">
        <v>2</v>
      </c>
      <c r="F4" s="70">
        <v>2.2000000000000002</v>
      </c>
      <c r="G4" s="70">
        <v>2</v>
      </c>
      <c r="H4" s="70">
        <v>2</v>
      </c>
      <c r="I4" s="70">
        <v>2</v>
      </c>
      <c r="J4" s="70">
        <v>2</v>
      </c>
      <c r="K4" s="70">
        <v>2.6</v>
      </c>
      <c r="L4" s="70">
        <v>1</v>
      </c>
      <c r="M4" s="70">
        <v>1.6</v>
      </c>
      <c r="N4" s="70">
        <v>2</v>
      </c>
      <c r="O4" s="70">
        <v>2</v>
      </c>
      <c r="P4" s="70">
        <v>2</v>
      </c>
      <c r="Q4" s="68"/>
      <c r="R4" s="27"/>
      <c r="S4" s="27"/>
    </row>
    <row r="5" spans="1:19" ht="18.75" customHeight="1">
      <c r="A5" s="27">
        <v>2</v>
      </c>
      <c r="B5" s="27" t="s">
        <v>45</v>
      </c>
      <c r="C5" s="79" t="s">
        <v>119</v>
      </c>
      <c r="D5" s="79" t="s">
        <v>46</v>
      </c>
      <c r="E5" s="35">
        <v>1</v>
      </c>
      <c r="F5" s="35">
        <v>1</v>
      </c>
      <c r="G5" s="35">
        <v>1</v>
      </c>
      <c r="H5" s="35">
        <v>0.83</v>
      </c>
      <c r="I5" s="35">
        <v>1</v>
      </c>
      <c r="J5" s="35">
        <v>0.5</v>
      </c>
      <c r="K5" s="35">
        <v>1</v>
      </c>
      <c r="L5" s="35">
        <v>0.83</v>
      </c>
      <c r="M5" s="35">
        <v>1</v>
      </c>
      <c r="N5" s="35">
        <v>1</v>
      </c>
      <c r="O5" s="35">
        <v>0</v>
      </c>
      <c r="P5" s="35">
        <v>1.17</v>
      </c>
      <c r="R5" s="27">
        <v>1.17</v>
      </c>
      <c r="S5" s="27">
        <v>1</v>
      </c>
    </row>
    <row r="6" spans="1:19" ht="18.75" customHeight="1">
      <c r="A6" s="27">
        <v>3</v>
      </c>
      <c r="B6" s="27" t="s">
        <v>45</v>
      </c>
      <c r="C6" s="79" t="s">
        <v>120</v>
      </c>
      <c r="D6" s="79" t="s">
        <v>48</v>
      </c>
      <c r="E6" s="27">
        <v>3</v>
      </c>
      <c r="F6" s="27">
        <v>1</v>
      </c>
      <c r="G6" s="27">
        <v>1</v>
      </c>
      <c r="H6" s="27">
        <v>1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R6" s="27">
        <v>0</v>
      </c>
      <c r="S6" s="27">
        <v>0</v>
      </c>
    </row>
    <row r="7" spans="1:19" ht="18.75" customHeight="1">
      <c r="A7" s="27">
        <v>4</v>
      </c>
      <c r="B7" s="27" t="s">
        <v>45</v>
      </c>
      <c r="C7" s="79" t="s">
        <v>121</v>
      </c>
      <c r="D7" s="79" t="s">
        <v>50</v>
      </c>
      <c r="E7" s="27">
        <v>0.4</v>
      </c>
      <c r="F7" s="27">
        <v>0.4</v>
      </c>
      <c r="G7" s="27">
        <v>0.4</v>
      </c>
      <c r="H7" s="27">
        <v>0.4</v>
      </c>
      <c r="I7" s="27">
        <v>0.4</v>
      </c>
      <c r="J7" s="27">
        <v>0.4</v>
      </c>
      <c r="K7" s="27">
        <v>0.25</v>
      </c>
      <c r="L7" s="27">
        <v>0.4</v>
      </c>
      <c r="M7" s="27">
        <v>0.4</v>
      </c>
      <c r="N7" s="27">
        <v>0.4</v>
      </c>
      <c r="O7" s="27">
        <v>0.4</v>
      </c>
      <c r="P7" s="27">
        <v>0.4</v>
      </c>
      <c r="R7" s="27">
        <v>0.4</v>
      </c>
      <c r="S7" s="27">
        <v>0.4</v>
      </c>
    </row>
    <row r="8" spans="1:19" ht="18.75" customHeight="1">
      <c r="A8" s="27">
        <v>5</v>
      </c>
      <c r="B8" s="27" t="s">
        <v>45</v>
      </c>
      <c r="C8" s="79" t="s">
        <v>122</v>
      </c>
      <c r="D8" s="79" t="s">
        <v>47</v>
      </c>
      <c r="E8" s="27">
        <v>3</v>
      </c>
      <c r="F8" s="27">
        <v>3</v>
      </c>
      <c r="G8" s="27">
        <v>3</v>
      </c>
      <c r="H8" s="27">
        <v>3</v>
      </c>
      <c r="I8" s="27">
        <v>1.4</v>
      </c>
      <c r="J8" s="31">
        <v>2.2000000000000002</v>
      </c>
      <c r="K8" s="31">
        <v>1.6</v>
      </c>
      <c r="L8" s="31">
        <v>2.4</v>
      </c>
      <c r="M8" s="31">
        <v>1.83</v>
      </c>
      <c r="N8" s="31">
        <v>0</v>
      </c>
      <c r="O8" s="31">
        <v>1.5</v>
      </c>
      <c r="P8" s="31">
        <v>3</v>
      </c>
      <c r="R8" s="31">
        <v>3</v>
      </c>
      <c r="S8" s="31">
        <v>2.83</v>
      </c>
    </row>
    <row r="9" spans="1:19" ht="18.75" customHeight="1">
      <c r="A9" s="27">
        <v>6</v>
      </c>
      <c r="B9" s="27" t="s">
        <v>45</v>
      </c>
      <c r="C9" s="79" t="s">
        <v>123</v>
      </c>
      <c r="D9" s="79" t="s">
        <v>49</v>
      </c>
      <c r="E9" s="27">
        <v>3</v>
      </c>
      <c r="F9" s="27">
        <v>3</v>
      </c>
      <c r="G9" s="27">
        <v>3</v>
      </c>
      <c r="H9" s="27">
        <v>3</v>
      </c>
      <c r="I9" s="27">
        <v>3</v>
      </c>
      <c r="J9" s="27">
        <v>2</v>
      </c>
      <c r="K9" s="27">
        <v>2</v>
      </c>
      <c r="L9" s="27">
        <v>2</v>
      </c>
      <c r="M9" s="27">
        <v>3</v>
      </c>
      <c r="N9" s="27">
        <v>3</v>
      </c>
      <c r="O9" s="27">
        <v>2</v>
      </c>
      <c r="P9" s="27">
        <v>3</v>
      </c>
      <c r="R9" s="27">
        <v>3</v>
      </c>
      <c r="S9" s="27">
        <v>3</v>
      </c>
    </row>
    <row r="10" spans="1:19" ht="18.75" customHeight="1">
      <c r="A10" s="27">
        <v>7</v>
      </c>
      <c r="B10" s="27" t="s">
        <v>45</v>
      </c>
      <c r="C10" s="79" t="s">
        <v>124</v>
      </c>
      <c r="D10" s="79" t="s">
        <v>51</v>
      </c>
      <c r="E10" s="27">
        <v>2</v>
      </c>
      <c r="F10" s="27">
        <v>2</v>
      </c>
      <c r="G10" s="27">
        <v>2.2000000000000002</v>
      </c>
      <c r="H10" s="27">
        <v>1</v>
      </c>
      <c r="I10" s="27">
        <v>1.6</v>
      </c>
      <c r="J10" s="27">
        <v>1.4</v>
      </c>
      <c r="K10" s="27">
        <v>1</v>
      </c>
      <c r="L10" s="27">
        <v>2.1</v>
      </c>
      <c r="M10" s="27">
        <v>1.8</v>
      </c>
      <c r="N10" s="27">
        <v>1.6</v>
      </c>
      <c r="O10" s="27">
        <v>1.4</v>
      </c>
      <c r="P10" s="27">
        <v>2.2000000000000002</v>
      </c>
      <c r="R10" s="27">
        <v>2</v>
      </c>
      <c r="S10" s="27">
        <v>2.2000000000000002</v>
      </c>
    </row>
    <row r="11" spans="1:19" ht="18.75" customHeight="1">
      <c r="A11" s="27" t="s">
        <v>197</v>
      </c>
      <c r="B11" s="27" t="s">
        <v>45</v>
      </c>
      <c r="C11" s="37" t="s">
        <v>125</v>
      </c>
      <c r="D11" s="37" t="s">
        <v>126</v>
      </c>
      <c r="E11" s="27">
        <v>2.79</v>
      </c>
      <c r="F11" s="27">
        <v>2.79</v>
      </c>
      <c r="G11" s="27">
        <v>2.79</v>
      </c>
      <c r="H11" s="27">
        <v>2.79</v>
      </c>
      <c r="I11" s="27">
        <v>2.79</v>
      </c>
      <c r="J11" s="27">
        <v>2.79</v>
      </c>
      <c r="K11" s="27">
        <v>2.79</v>
      </c>
      <c r="L11" s="27">
        <v>2.79</v>
      </c>
      <c r="M11" s="27">
        <v>2.79</v>
      </c>
      <c r="N11" s="27">
        <v>2.72</v>
      </c>
      <c r="O11" s="27">
        <v>2.89</v>
      </c>
      <c r="P11" s="27">
        <v>2.79</v>
      </c>
      <c r="R11" s="27">
        <v>2.79</v>
      </c>
      <c r="S11" s="27">
        <v>3</v>
      </c>
    </row>
    <row r="12" spans="1:19" ht="18.75" customHeight="1">
      <c r="A12" s="34" t="s">
        <v>196</v>
      </c>
      <c r="B12" s="27" t="s">
        <v>45</v>
      </c>
      <c r="C12" s="86" t="s">
        <v>127</v>
      </c>
      <c r="D12" s="37" t="s">
        <v>55</v>
      </c>
      <c r="E12" s="26">
        <v>1.8</v>
      </c>
      <c r="F12" s="26">
        <v>2</v>
      </c>
      <c r="G12" s="26">
        <v>1.4</v>
      </c>
      <c r="H12" s="26">
        <v>2.2000000000000002</v>
      </c>
      <c r="I12" s="26">
        <v>1.8</v>
      </c>
      <c r="J12" s="26">
        <v>1.75</v>
      </c>
      <c r="K12" s="26">
        <v>2</v>
      </c>
      <c r="L12" s="26">
        <v>2</v>
      </c>
      <c r="M12" s="26">
        <v>2.25</v>
      </c>
      <c r="N12" s="26">
        <v>1.6</v>
      </c>
      <c r="O12" s="26">
        <v>1.8</v>
      </c>
      <c r="P12" s="26">
        <v>1.8</v>
      </c>
      <c r="R12" s="27">
        <v>1.4</v>
      </c>
      <c r="S12" s="27">
        <v>1.6</v>
      </c>
    </row>
    <row r="13" spans="1:19" ht="18.75" customHeight="1">
      <c r="A13" s="34">
        <v>8</v>
      </c>
      <c r="B13" s="27"/>
      <c r="C13" s="86"/>
      <c r="D13" s="37" t="s">
        <v>180</v>
      </c>
      <c r="E13" s="26">
        <f>AVERAGE(E11:E12)</f>
        <v>2.2949999999999999</v>
      </c>
      <c r="F13" s="26">
        <f t="shared" ref="F13:P13" si="0">AVERAGE(F11:F12)</f>
        <v>2.395</v>
      </c>
      <c r="G13" s="26">
        <f t="shared" si="0"/>
        <v>2.0949999999999998</v>
      </c>
      <c r="H13" s="26">
        <f t="shared" si="0"/>
        <v>2.4950000000000001</v>
      </c>
      <c r="I13" s="26">
        <f t="shared" si="0"/>
        <v>2.2949999999999999</v>
      </c>
      <c r="J13" s="26">
        <f t="shared" si="0"/>
        <v>2.27</v>
      </c>
      <c r="K13" s="26">
        <f t="shared" si="0"/>
        <v>2.395</v>
      </c>
      <c r="L13" s="26">
        <f t="shared" si="0"/>
        <v>2.395</v>
      </c>
      <c r="M13" s="26">
        <f t="shared" si="0"/>
        <v>2.52</v>
      </c>
      <c r="N13" s="26">
        <f t="shared" si="0"/>
        <v>2.16</v>
      </c>
      <c r="O13" s="26">
        <f t="shared" si="0"/>
        <v>2.3450000000000002</v>
      </c>
      <c r="P13" s="26">
        <f t="shared" si="0"/>
        <v>2.2949999999999999</v>
      </c>
      <c r="R13" s="26">
        <f t="shared" ref="R13" si="1">AVERAGE(R11:R12)</f>
        <v>2.0949999999999998</v>
      </c>
      <c r="S13" s="26">
        <f t="shared" ref="S13" si="2">AVERAGE(S11:S12)</f>
        <v>2.2999999999999998</v>
      </c>
    </row>
    <row r="14" spans="1:19" ht="18.75" customHeight="1">
      <c r="A14" s="54"/>
      <c r="B14" s="36"/>
      <c r="C14" s="36"/>
      <c r="D14" s="36" t="s">
        <v>25</v>
      </c>
      <c r="E14" s="64">
        <f>AVERAGE(E4:E10,E13)</f>
        <v>2.086875</v>
      </c>
      <c r="F14" s="64">
        <f t="shared" ref="F14:P14" si="3">AVERAGE(F4:F10,F13)</f>
        <v>1.8743750000000001</v>
      </c>
      <c r="G14" s="64">
        <f t="shared" si="3"/>
        <v>1.836875</v>
      </c>
      <c r="H14" s="64">
        <f t="shared" si="3"/>
        <v>1.7156250000000002</v>
      </c>
      <c r="I14" s="64">
        <f t="shared" si="3"/>
        <v>1.461875</v>
      </c>
      <c r="J14" s="64">
        <f t="shared" si="3"/>
        <v>1.3462499999999999</v>
      </c>
      <c r="K14" s="64">
        <f t="shared" si="3"/>
        <v>1.3556249999999999</v>
      </c>
      <c r="L14" s="64">
        <f t="shared" si="3"/>
        <v>1.390625</v>
      </c>
      <c r="M14" s="64">
        <f t="shared" si="3"/>
        <v>1.51875</v>
      </c>
      <c r="N14" s="64">
        <f t="shared" si="3"/>
        <v>1.27</v>
      </c>
      <c r="O14" s="64">
        <f t="shared" si="3"/>
        <v>1.2056250000000002</v>
      </c>
      <c r="P14" s="64">
        <f t="shared" si="3"/>
        <v>1.7581249999999999</v>
      </c>
      <c r="Q14" s="58"/>
      <c r="R14" s="64">
        <f t="shared" ref="R14" si="4">AVERAGE(R4:R10,R13)</f>
        <v>1.6664285714285714</v>
      </c>
      <c r="S14" s="64">
        <f t="shared" ref="S14" si="5">AVERAGE(S4:S10,S13)</f>
        <v>1.6757142857142857</v>
      </c>
    </row>
    <row r="15" spans="1:19" ht="18.75" customHeight="1">
      <c r="A15" s="54"/>
      <c r="B15" s="36"/>
      <c r="C15" s="36"/>
      <c r="D15" s="36" t="s">
        <v>26</v>
      </c>
      <c r="E15" s="62" t="s">
        <v>36</v>
      </c>
      <c r="F15" s="62" t="s">
        <v>36</v>
      </c>
      <c r="G15" s="62" t="s">
        <v>36</v>
      </c>
      <c r="H15" s="62" t="s">
        <v>36</v>
      </c>
      <c r="I15" s="62" t="s">
        <v>19</v>
      </c>
      <c r="J15" s="62" t="s">
        <v>19</v>
      </c>
      <c r="K15" s="62" t="s">
        <v>19</v>
      </c>
      <c r="L15" s="62" t="s">
        <v>19</v>
      </c>
      <c r="M15" s="62" t="s">
        <v>36</v>
      </c>
      <c r="N15" s="62" t="s">
        <v>19</v>
      </c>
      <c r="O15" s="62" t="s">
        <v>19</v>
      </c>
      <c r="P15" s="62" t="s">
        <v>36</v>
      </c>
      <c r="Q15" s="58"/>
      <c r="R15" s="62" t="s">
        <v>36</v>
      </c>
      <c r="S15" s="62" t="s">
        <v>36</v>
      </c>
    </row>
    <row r="16" spans="1:19" ht="15.75">
      <c r="A16" s="4"/>
      <c r="B16" s="5"/>
      <c r="C16" s="5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R16" s="17"/>
      <c r="S16" s="17"/>
    </row>
    <row r="17" spans="1:16" ht="15.75">
      <c r="A17" s="6"/>
      <c r="B17" s="7"/>
      <c r="C17" s="7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5.75">
      <c r="A18" s="6"/>
      <c r="B18" s="7"/>
      <c r="C18" s="7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4"/>
  <sheetViews>
    <sheetView workbookViewId="0">
      <selection activeCell="D23" sqref="D23"/>
    </sheetView>
  </sheetViews>
  <sheetFormatPr defaultRowHeight="15"/>
  <cols>
    <col min="1" max="1" width="3.28515625" customWidth="1"/>
    <col min="2" max="2" width="4" customWidth="1"/>
    <col min="3" max="3" width="17.85546875" customWidth="1"/>
    <col min="4" max="4" width="47.5703125" customWidth="1"/>
    <col min="5" max="13" width="6" customWidth="1"/>
    <col min="14" max="16" width="7" bestFit="1" customWidth="1"/>
    <col min="17" max="17" width="6" customWidth="1"/>
    <col min="18" max="19" width="7" bestFit="1" customWidth="1"/>
  </cols>
  <sheetData>
    <row r="1" spans="1:19">
      <c r="A1" s="121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3"/>
      <c r="R1" s="122"/>
      <c r="S1" s="122"/>
    </row>
    <row r="2" spans="1:19" s="1" customFormat="1">
      <c r="A2" s="52" t="s">
        <v>15</v>
      </c>
      <c r="B2" s="52" t="s">
        <v>14</v>
      </c>
      <c r="C2" s="52" t="s">
        <v>13</v>
      </c>
      <c r="D2" s="52" t="s">
        <v>12</v>
      </c>
      <c r="E2" s="52" t="s">
        <v>0</v>
      </c>
      <c r="F2" s="52" t="s">
        <v>1</v>
      </c>
      <c r="G2" s="52" t="s">
        <v>2</v>
      </c>
      <c r="H2" s="52" t="s">
        <v>3</v>
      </c>
      <c r="I2" s="52" t="s">
        <v>4</v>
      </c>
      <c r="J2" s="52" t="s">
        <v>5</v>
      </c>
      <c r="K2" s="52" t="s">
        <v>6</v>
      </c>
      <c r="L2" s="52" t="s">
        <v>7</v>
      </c>
      <c r="M2" s="52" t="s">
        <v>8</v>
      </c>
      <c r="N2" s="52" t="s">
        <v>9</v>
      </c>
      <c r="O2" s="52" t="s">
        <v>10</v>
      </c>
      <c r="P2" s="52" t="s">
        <v>11</v>
      </c>
      <c r="Q2" s="53"/>
      <c r="R2" s="52" t="s">
        <v>16</v>
      </c>
      <c r="S2" s="52" t="s">
        <v>17</v>
      </c>
    </row>
    <row r="3" spans="1:19">
      <c r="A3" s="54"/>
      <c r="B3" s="36"/>
      <c r="C3" s="36"/>
      <c r="D3" s="36" t="s">
        <v>73</v>
      </c>
      <c r="E3" s="5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3"/>
      <c r="R3" s="37"/>
      <c r="S3" s="37"/>
    </row>
    <row r="4" spans="1:19">
      <c r="A4" s="27">
        <v>1</v>
      </c>
      <c r="B4" s="27" t="s">
        <v>68</v>
      </c>
      <c r="C4" s="37" t="s">
        <v>160</v>
      </c>
      <c r="D4" s="37" t="s">
        <v>70</v>
      </c>
      <c r="E4" s="44">
        <v>1.2</v>
      </c>
      <c r="F4" s="44">
        <v>1.29</v>
      </c>
      <c r="G4" s="44">
        <v>1.17</v>
      </c>
      <c r="H4" s="44">
        <v>1.17</v>
      </c>
      <c r="I4" s="44">
        <v>1.2</v>
      </c>
      <c r="J4" s="44">
        <v>1.2</v>
      </c>
      <c r="K4" s="44">
        <v>1.29</v>
      </c>
      <c r="L4" s="44">
        <v>0.96</v>
      </c>
      <c r="M4" s="44">
        <v>1.25</v>
      </c>
      <c r="N4" s="44">
        <v>1.1299999999999999</v>
      </c>
      <c r="O4" s="44">
        <v>1.58</v>
      </c>
      <c r="P4" s="44">
        <v>1.29</v>
      </c>
      <c r="R4" s="29">
        <v>1.29</v>
      </c>
      <c r="S4" s="29">
        <v>1.25</v>
      </c>
    </row>
    <row r="5" spans="1:19">
      <c r="A5" s="27">
        <v>2</v>
      </c>
      <c r="B5" s="27" t="s">
        <v>68</v>
      </c>
      <c r="C5" s="37" t="s">
        <v>161</v>
      </c>
      <c r="D5" s="37" t="s">
        <v>69</v>
      </c>
      <c r="E5" s="29">
        <v>1.17</v>
      </c>
      <c r="F5" s="29">
        <v>1.5</v>
      </c>
      <c r="G5" s="29">
        <v>1.67</v>
      </c>
      <c r="H5" s="29">
        <v>1.33</v>
      </c>
      <c r="I5" s="29">
        <v>1.83</v>
      </c>
      <c r="J5" s="29">
        <v>1.33</v>
      </c>
      <c r="K5" s="29">
        <v>1.5</v>
      </c>
      <c r="L5" s="29">
        <v>1.33</v>
      </c>
      <c r="M5" s="29">
        <v>1.17</v>
      </c>
      <c r="N5" s="29">
        <v>1.33</v>
      </c>
      <c r="O5" s="29">
        <v>2</v>
      </c>
      <c r="P5" s="29">
        <v>1.83</v>
      </c>
      <c r="R5" s="29">
        <v>1.83</v>
      </c>
      <c r="S5" s="29">
        <v>1.83</v>
      </c>
    </row>
    <row r="6" spans="1:19">
      <c r="A6" s="27">
        <v>3</v>
      </c>
      <c r="B6" s="27" t="s">
        <v>68</v>
      </c>
      <c r="C6" s="37" t="s">
        <v>162</v>
      </c>
      <c r="D6" s="37" t="s">
        <v>72</v>
      </c>
      <c r="E6" s="29">
        <v>1.47</v>
      </c>
      <c r="F6" s="29">
        <v>1.6</v>
      </c>
      <c r="G6" s="29">
        <v>1.6</v>
      </c>
      <c r="H6" s="29">
        <v>1.6</v>
      </c>
      <c r="I6" s="29">
        <v>1.6</v>
      </c>
      <c r="J6" s="29">
        <v>1.33</v>
      </c>
      <c r="K6" s="29">
        <v>1.5</v>
      </c>
      <c r="L6" s="29">
        <v>1.67</v>
      </c>
      <c r="M6" s="29">
        <v>1.83</v>
      </c>
      <c r="N6" s="29">
        <v>1.83</v>
      </c>
      <c r="O6" s="29">
        <v>1.39</v>
      </c>
      <c r="P6" s="29">
        <v>1.83</v>
      </c>
      <c r="R6" s="29">
        <v>1.83</v>
      </c>
      <c r="S6" s="29">
        <v>1.6</v>
      </c>
    </row>
    <row r="7" spans="1:19">
      <c r="A7" s="27">
        <v>4</v>
      </c>
      <c r="B7" s="27" t="s">
        <v>68</v>
      </c>
      <c r="C7" s="37" t="s">
        <v>163</v>
      </c>
      <c r="D7" s="37" t="s">
        <v>71</v>
      </c>
      <c r="E7" s="29">
        <v>2.67</v>
      </c>
      <c r="F7" s="29">
        <v>2.5</v>
      </c>
      <c r="G7" s="29">
        <v>2.33</v>
      </c>
      <c r="H7" s="29">
        <v>2.5</v>
      </c>
      <c r="I7" s="29">
        <v>2.33</v>
      </c>
      <c r="J7" s="29">
        <v>2</v>
      </c>
      <c r="K7" s="29">
        <v>1.33</v>
      </c>
      <c r="L7" s="29">
        <v>1.33</v>
      </c>
      <c r="M7" s="29">
        <v>1.17</v>
      </c>
      <c r="N7" s="29">
        <v>1.17</v>
      </c>
      <c r="O7" s="29">
        <v>1.33</v>
      </c>
      <c r="P7" s="29">
        <v>1.33</v>
      </c>
      <c r="R7" s="29">
        <v>2.33</v>
      </c>
      <c r="S7" s="29">
        <v>2</v>
      </c>
    </row>
    <row r="8" spans="1:19">
      <c r="A8" s="27">
        <v>5</v>
      </c>
      <c r="B8" s="27" t="s">
        <v>68</v>
      </c>
      <c r="C8" s="37" t="s">
        <v>164</v>
      </c>
      <c r="D8" s="86" t="s">
        <v>199</v>
      </c>
      <c r="E8" s="29">
        <v>2</v>
      </c>
      <c r="F8" s="29">
        <v>2.4</v>
      </c>
      <c r="G8" s="29">
        <v>3</v>
      </c>
      <c r="H8" s="29">
        <v>3</v>
      </c>
      <c r="I8" s="29">
        <v>2.5</v>
      </c>
      <c r="J8" s="29">
        <v>2.5</v>
      </c>
      <c r="K8" s="29">
        <v>2.8</v>
      </c>
      <c r="L8" s="29">
        <v>2.6</v>
      </c>
      <c r="M8" s="29">
        <v>2.5</v>
      </c>
      <c r="N8" s="29">
        <v>2.25</v>
      </c>
      <c r="O8" s="29">
        <v>2</v>
      </c>
      <c r="P8" s="29">
        <v>2.6</v>
      </c>
      <c r="R8" s="29">
        <v>2.4</v>
      </c>
      <c r="S8" s="29">
        <v>2.6</v>
      </c>
    </row>
    <row r="9" spans="1:19">
      <c r="A9" s="27" t="s">
        <v>181</v>
      </c>
      <c r="B9" s="27" t="s">
        <v>68</v>
      </c>
      <c r="C9" s="87" t="s">
        <v>165</v>
      </c>
      <c r="D9" s="86" t="s">
        <v>166</v>
      </c>
      <c r="E9" s="29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9">
        <v>1</v>
      </c>
      <c r="R9" s="29"/>
      <c r="S9" s="29"/>
    </row>
    <row r="10" spans="1:19">
      <c r="A10" s="34" t="s">
        <v>182</v>
      </c>
      <c r="B10" s="27" t="s">
        <v>68</v>
      </c>
      <c r="C10" s="37" t="s">
        <v>167</v>
      </c>
      <c r="D10" s="86" t="s">
        <v>168</v>
      </c>
      <c r="E10" s="29">
        <v>0.6</v>
      </c>
      <c r="F10" s="29">
        <v>0.6</v>
      </c>
      <c r="G10" s="29">
        <v>0.6</v>
      </c>
      <c r="H10" s="29">
        <v>0.6</v>
      </c>
      <c r="I10" s="29">
        <v>0.6</v>
      </c>
      <c r="J10" s="29">
        <v>0.6</v>
      </c>
      <c r="K10" s="29">
        <v>0.6</v>
      </c>
      <c r="L10" s="29">
        <v>0.6</v>
      </c>
      <c r="M10" s="29">
        <v>0.6</v>
      </c>
      <c r="N10" s="29">
        <v>0.4</v>
      </c>
      <c r="O10" s="29">
        <v>0.6</v>
      </c>
      <c r="P10" s="29">
        <v>0.6</v>
      </c>
      <c r="R10" s="29">
        <v>0.6</v>
      </c>
      <c r="S10" s="29">
        <v>0.6</v>
      </c>
    </row>
    <row r="11" spans="1:19">
      <c r="A11" s="34">
        <v>6</v>
      </c>
      <c r="B11" s="27"/>
      <c r="C11" s="37"/>
      <c r="D11" s="86" t="s">
        <v>198</v>
      </c>
      <c r="E11" s="29">
        <f>AVERAGE(E9:E10)</f>
        <v>0.8</v>
      </c>
      <c r="F11" s="29">
        <f t="shared" ref="F11:O11" si="0">AVERAGE(F9:F10)</f>
        <v>0.8</v>
      </c>
      <c r="G11" s="29">
        <f t="shared" si="0"/>
        <v>0.8</v>
      </c>
      <c r="H11" s="29">
        <f t="shared" si="0"/>
        <v>0.8</v>
      </c>
      <c r="I11" s="29">
        <f t="shared" si="0"/>
        <v>0.8</v>
      </c>
      <c r="J11" s="29">
        <f t="shared" si="0"/>
        <v>0.8</v>
      </c>
      <c r="K11" s="29">
        <f t="shared" si="0"/>
        <v>0.8</v>
      </c>
      <c r="L11" s="29">
        <f t="shared" si="0"/>
        <v>0.8</v>
      </c>
      <c r="M11" s="29">
        <f t="shared" si="0"/>
        <v>0.8</v>
      </c>
      <c r="N11" s="29">
        <f t="shared" si="0"/>
        <v>0.7</v>
      </c>
      <c r="O11" s="29">
        <f t="shared" si="0"/>
        <v>0.8</v>
      </c>
      <c r="P11" s="29">
        <f>AVERAGE(P9:P10)</f>
        <v>0.8</v>
      </c>
      <c r="R11" s="29">
        <f t="shared" ref="R11" si="1">AVERAGE(R9:R10)</f>
        <v>0.6</v>
      </c>
      <c r="S11" s="29">
        <f t="shared" ref="S11" si="2">AVERAGE(S9:S10)</f>
        <v>0.6</v>
      </c>
    </row>
    <row r="12" spans="1:19">
      <c r="A12" s="34" t="s">
        <v>202</v>
      </c>
      <c r="B12" s="27" t="s">
        <v>68</v>
      </c>
      <c r="C12" s="30" t="s">
        <v>169</v>
      </c>
      <c r="D12" s="87" t="s">
        <v>170</v>
      </c>
      <c r="E12" s="45">
        <v>2</v>
      </c>
      <c r="F12" s="45">
        <v>2.4</v>
      </c>
      <c r="G12" s="45">
        <v>3</v>
      </c>
      <c r="H12" s="45">
        <v>3</v>
      </c>
      <c r="I12" s="45">
        <v>2.5</v>
      </c>
      <c r="J12" s="45">
        <v>2.5</v>
      </c>
      <c r="K12" s="45">
        <v>2.8</v>
      </c>
      <c r="L12" s="45">
        <v>2.6</v>
      </c>
      <c r="M12" s="45">
        <v>2.5</v>
      </c>
      <c r="N12" s="45">
        <v>2.25</v>
      </c>
      <c r="O12" s="45">
        <v>2</v>
      </c>
      <c r="P12" s="45">
        <v>2.6</v>
      </c>
      <c r="R12" s="45">
        <v>2.4</v>
      </c>
      <c r="S12" s="45">
        <v>2.6</v>
      </c>
    </row>
    <row r="13" spans="1:19">
      <c r="A13" s="34" t="s">
        <v>203</v>
      </c>
      <c r="B13" s="27" t="s">
        <v>68</v>
      </c>
      <c r="C13" s="37" t="s">
        <v>171</v>
      </c>
      <c r="D13" s="86" t="s">
        <v>172</v>
      </c>
      <c r="E13" s="61">
        <v>0.35</v>
      </c>
      <c r="F13" s="61">
        <v>0.35</v>
      </c>
      <c r="G13" s="61">
        <v>0.35</v>
      </c>
      <c r="H13" s="61">
        <v>0.35</v>
      </c>
      <c r="I13" s="61">
        <v>0.35</v>
      </c>
      <c r="J13" s="61">
        <v>0.35</v>
      </c>
      <c r="K13" s="61">
        <v>0.35</v>
      </c>
      <c r="L13" s="61">
        <v>0.35</v>
      </c>
      <c r="M13" s="61">
        <v>0.35</v>
      </c>
      <c r="N13" s="61">
        <v>0.35</v>
      </c>
      <c r="O13" s="61">
        <v>0.35</v>
      </c>
      <c r="P13" s="61">
        <v>0.35</v>
      </c>
      <c r="R13" s="61"/>
      <c r="S13" s="61"/>
    </row>
    <row r="14" spans="1:19">
      <c r="A14" s="34">
        <v>7</v>
      </c>
      <c r="B14" s="27"/>
      <c r="C14" s="37"/>
      <c r="D14" s="86" t="s">
        <v>200</v>
      </c>
      <c r="E14" s="61">
        <f>AVERAGE(E12:E13)</f>
        <v>1.175</v>
      </c>
      <c r="F14" s="61">
        <f t="shared" ref="F14:P14" si="3">AVERAGE(F12:F13)</f>
        <v>1.375</v>
      </c>
      <c r="G14" s="61">
        <f t="shared" si="3"/>
        <v>1.675</v>
      </c>
      <c r="H14" s="61">
        <f t="shared" si="3"/>
        <v>1.675</v>
      </c>
      <c r="I14" s="61">
        <f t="shared" si="3"/>
        <v>1.425</v>
      </c>
      <c r="J14" s="61">
        <f t="shared" si="3"/>
        <v>1.425</v>
      </c>
      <c r="K14" s="61">
        <f t="shared" si="3"/>
        <v>1.575</v>
      </c>
      <c r="L14" s="61">
        <f t="shared" si="3"/>
        <v>1.4750000000000001</v>
      </c>
      <c r="M14" s="61">
        <f t="shared" si="3"/>
        <v>1.425</v>
      </c>
      <c r="N14" s="61">
        <f t="shared" si="3"/>
        <v>1.3</v>
      </c>
      <c r="O14" s="61">
        <f t="shared" si="3"/>
        <v>1.175</v>
      </c>
      <c r="P14" s="61">
        <f t="shared" si="3"/>
        <v>1.4750000000000001</v>
      </c>
      <c r="R14" s="61">
        <f t="shared" ref="R14" si="4">AVERAGE(R12:R13)</f>
        <v>2.4</v>
      </c>
      <c r="S14" s="61">
        <f t="shared" ref="S14" si="5">AVERAGE(S12:S13)</f>
        <v>2.6</v>
      </c>
    </row>
    <row r="15" spans="1:19">
      <c r="A15" s="34" t="s">
        <v>197</v>
      </c>
      <c r="B15" s="27" t="s">
        <v>68</v>
      </c>
      <c r="C15" s="80" t="s">
        <v>173</v>
      </c>
      <c r="D15" s="80" t="s">
        <v>174</v>
      </c>
      <c r="E15" s="70">
        <v>0</v>
      </c>
      <c r="F15" s="70">
        <v>0.6</v>
      </c>
      <c r="G15" s="70">
        <v>0.6</v>
      </c>
      <c r="H15" s="70">
        <v>1.2</v>
      </c>
      <c r="I15" s="70">
        <v>0</v>
      </c>
      <c r="J15" s="70">
        <v>3</v>
      </c>
      <c r="K15" s="70">
        <v>3</v>
      </c>
      <c r="L15" s="70">
        <v>3</v>
      </c>
      <c r="M15" s="70">
        <v>3</v>
      </c>
      <c r="N15" s="70">
        <v>3</v>
      </c>
      <c r="O15" s="70">
        <v>0</v>
      </c>
      <c r="P15" s="70">
        <v>3</v>
      </c>
      <c r="R15" s="45"/>
      <c r="S15" s="45"/>
    </row>
    <row r="16" spans="1:19">
      <c r="A16" s="34" t="s">
        <v>196</v>
      </c>
      <c r="B16" s="27" t="s">
        <v>68</v>
      </c>
      <c r="C16" s="80" t="s">
        <v>59</v>
      </c>
      <c r="D16" s="80" t="s">
        <v>60</v>
      </c>
      <c r="E16" s="70">
        <v>0.2</v>
      </c>
      <c r="F16" s="70">
        <v>2.2000000000000002</v>
      </c>
      <c r="G16" s="70">
        <v>2</v>
      </c>
      <c r="H16" s="70">
        <v>2.4</v>
      </c>
      <c r="I16" s="70">
        <v>2.4</v>
      </c>
      <c r="J16" s="70">
        <v>1</v>
      </c>
      <c r="K16" s="70">
        <v>1</v>
      </c>
      <c r="L16" s="70">
        <v>0.8</v>
      </c>
      <c r="M16" s="70">
        <v>1.2</v>
      </c>
      <c r="N16" s="70">
        <v>1.4</v>
      </c>
      <c r="O16" s="70">
        <v>1.4</v>
      </c>
      <c r="P16" s="70">
        <v>1.2</v>
      </c>
      <c r="R16" s="45"/>
      <c r="S16" s="45"/>
    </row>
    <row r="17" spans="1:19">
      <c r="A17" s="34" t="s">
        <v>204</v>
      </c>
      <c r="B17" s="27" t="s">
        <v>68</v>
      </c>
      <c r="C17" s="80" t="s">
        <v>175</v>
      </c>
      <c r="D17" s="80" t="s">
        <v>176</v>
      </c>
      <c r="E17" s="70">
        <v>0</v>
      </c>
      <c r="F17" s="70">
        <v>1</v>
      </c>
      <c r="G17" s="70">
        <v>0.4</v>
      </c>
      <c r="H17" s="70">
        <v>0</v>
      </c>
      <c r="I17" s="70">
        <v>0</v>
      </c>
      <c r="J17" s="70">
        <v>0.6</v>
      </c>
      <c r="K17" s="70">
        <v>0.6</v>
      </c>
      <c r="L17" s="70">
        <v>0.6</v>
      </c>
      <c r="M17" s="70">
        <v>1.2</v>
      </c>
      <c r="N17" s="70">
        <v>0.4</v>
      </c>
      <c r="O17" s="70">
        <v>0</v>
      </c>
      <c r="P17" s="70">
        <v>2</v>
      </c>
      <c r="R17" s="45"/>
      <c r="S17" s="45"/>
    </row>
    <row r="18" spans="1:19">
      <c r="A18" s="34" t="s">
        <v>205</v>
      </c>
      <c r="B18" s="27" t="s">
        <v>68</v>
      </c>
      <c r="C18" s="80" t="s">
        <v>177</v>
      </c>
      <c r="D18" s="80" t="s">
        <v>178</v>
      </c>
      <c r="E18" s="70">
        <v>1</v>
      </c>
      <c r="F18" s="70">
        <v>2.6</v>
      </c>
      <c r="G18" s="70">
        <v>2.6</v>
      </c>
      <c r="H18" s="70">
        <v>2.6</v>
      </c>
      <c r="I18" s="70">
        <v>2.4</v>
      </c>
      <c r="J18" s="70">
        <v>2</v>
      </c>
      <c r="K18" s="70">
        <v>2.4</v>
      </c>
      <c r="L18" s="70">
        <v>3</v>
      </c>
      <c r="M18" s="70">
        <v>2</v>
      </c>
      <c r="N18" s="70">
        <v>2.4</v>
      </c>
      <c r="O18" s="70">
        <v>1.4</v>
      </c>
      <c r="P18" s="70">
        <v>3</v>
      </c>
      <c r="R18" s="45"/>
      <c r="S18" s="45"/>
    </row>
    <row r="19" spans="1:19">
      <c r="A19" s="34" t="s">
        <v>206</v>
      </c>
      <c r="B19" s="27" t="s">
        <v>68</v>
      </c>
      <c r="C19" s="80" t="s">
        <v>179</v>
      </c>
      <c r="D19" s="80" t="s">
        <v>76</v>
      </c>
      <c r="E19" s="70">
        <v>0</v>
      </c>
      <c r="F19" s="70">
        <v>1.17</v>
      </c>
      <c r="G19" s="70">
        <v>1</v>
      </c>
      <c r="H19" s="70">
        <v>0.33</v>
      </c>
      <c r="I19" s="70">
        <v>0</v>
      </c>
      <c r="J19" s="70">
        <v>0.5</v>
      </c>
      <c r="K19" s="70">
        <v>0.17</v>
      </c>
      <c r="L19" s="70">
        <v>0.67</v>
      </c>
      <c r="M19" s="70">
        <v>0.33</v>
      </c>
      <c r="N19" s="70">
        <v>0.67</v>
      </c>
      <c r="O19" s="70">
        <v>0.17</v>
      </c>
      <c r="P19" s="70">
        <v>0.17</v>
      </c>
      <c r="R19" s="16"/>
      <c r="S19" s="2"/>
    </row>
    <row r="20" spans="1:19">
      <c r="A20" s="34">
        <v>8</v>
      </c>
      <c r="B20" s="27"/>
      <c r="C20" s="80"/>
      <c r="D20" s="80" t="s">
        <v>201</v>
      </c>
      <c r="E20" s="70">
        <f>AVERAGE(E15:E19)</f>
        <v>0.24</v>
      </c>
      <c r="F20" s="70">
        <f t="shared" ref="F20:P20" si="6">AVERAGE(F15:F19)</f>
        <v>1.514</v>
      </c>
      <c r="G20" s="70">
        <f t="shared" si="6"/>
        <v>1.3199999999999998</v>
      </c>
      <c r="H20" s="70">
        <f t="shared" si="6"/>
        <v>1.3059999999999998</v>
      </c>
      <c r="I20" s="70">
        <f t="shared" si="6"/>
        <v>0.96</v>
      </c>
      <c r="J20" s="70">
        <f t="shared" si="6"/>
        <v>1.42</v>
      </c>
      <c r="K20" s="70">
        <f t="shared" si="6"/>
        <v>1.4339999999999999</v>
      </c>
      <c r="L20" s="70">
        <f t="shared" si="6"/>
        <v>1.6140000000000001</v>
      </c>
      <c r="M20" s="70">
        <f t="shared" si="6"/>
        <v>1.546</v>
      </c>
      <c r="N20" s="70">
        <f t="shared" si="6"/>
        <v>1.5740000000000003</v>
      </c>
      <c r="O20" s="70">
        <f t="shared" si="6"/>
        <v>0.59399999999999997</v>
      </c>
      <c r="P20" s="70">
        <f t="shared" si="6"/>
        <v>1.8739999999999999</v>
      </c>
      <c r="R20" s="16"/>
      <c r="S20" s="2"/>
    </row>
    <row r="21" spans="1:19">
      <c r="A21" s="55"/>
      <c r="B21" s="36"/>
      <c r="C21" s="56"/>
      <c r="D21" s="48" t="s">
        <v>25</v>
      </c>
      <c r="E21" s="49">
        <f>AVERAGE(E4:E8,E11,E14,E20)</f>
        <v>1.3406250000000002</v>
      </c>
      <c r="F21" s="49">
        <f t="shared" ref="F21:P21" si="7">AVERAGE(F4:F8,F11,F14,F20)</f>
        <v>1.6223750000000001</v>
      </c>
      <c r="G21" s="49">
        <f t="shared" si="7"/>
        <v>1.6956250000000002</v>
      </c>
      <c r="H21" s="49">
        <f t="shared" si="7"/>
        <v>1.672625</v>
      </c>
      <c r="I21" s="49">
        <f t="shared" si="7"/>
        <v>1.5806250000000004</v>
      </c>
      <c r="J21" s="49">
        <f t="shared" si="7"/>
        <v>1.5006250000000001</v>
      </c>
      <c r="K21" s="49">
        <f t="shared" si="7"/>
        <v>1.5286249999999999</v>
      </c>
      <c r="L21" s="49">
        <f t="shared" si="7"/>
        <v>1.4723750000000002</v>
      </c>
      <c r="M21" s="49">
        <f t="shared" si="7"/>
        <v>1.4613750000000001</v>
      </c>
      <c r="N21" s="49">
        <f t="shared" si="7"/>
        <v>1.4105000000000001</v>
      </c>
      <c r="O21" s="49">
        <f t="shared" si="7"/>
        <v>1.3586250000000002</v>
      </c>
      <c r="P21" s="49">
        <f t="shared" si="7"/>
        <v>1.6286250000000002</v>
      </c>
      <c r="Q21" s="50"/>
      <c r="R21" s="49">
        <f t="shared" ref="R21" si="8">AVERAGE(R4:R8,R11,R14,R20)</f>
        <v>1.8114285714285714</v>
      </c>
      <c r="S21" s="49">
        <f t="shared" ref="S21" si="9">AVERAGE(S4:S8,S11,S14,S20)</f>
        <v>1.7828571428571427</v>
      </c>
    </row>
    <row r="22" spans="1:19">
      <c r="A22" s="37"/>
      <c r="B22" s="37"/>
      <c r="C22" s="37"/>
      <c r="D22" s="51" t="s">
        <v>26</v>
      </c>
      <c r="E22" s="62" t="s">
        <v>19</v>
      </c>
      <c r="F22" s="62" t="s">
        <v>36</v>
      </c>
      <c r="G22" s="62" t="s">
        <v>36</v>
      </c>
      <c r="H22" s="62" t="s">
        <v>36</v>
      </c>
      <c r="I22" s="62" t="s">
        <v>36</v>
      </c>
      <c r="J22" s="62" t="s">
        <v>36</v>
      </c>
      <c r="K22" s="62" t="s">
        <v>36</v>
      </c>
      <c r="L22" s="62" t="s">
        <v>19</v>
      </c>
      <c r="M22" s="62" t="s">
        <v>19</v>
      </c>
      <c r="N22" s="62" t="s">
        <v>19</v>
      </c>
      <c r="O22" s="62" t="s">
        <v>19</v>
      </c>
      <c r="P22" s="62" t="s">
        <v>36</v>
      </c>
      <c r="Q22" s="58"/>
      <c r="R22" s="62" t="s">
        <v>36</v>
      </c>
      <c r="S22" s="62" t="s">
        <v>36</v>
      </c>
    </row>
    <row r="23" spans="1:19" ht="15.75">
      <c r="A23" s="10"/>
      <c r="B23" s="10"/>
      <c r="C23" s="10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>
      <c r="A24" s="13"/>
      <c r="B24" s="13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J18" sqref="J18"/>
    </sheetView>
  </sheetViews>
  <sheetFormatPr defaultRowHeight="15"/>
  <cols>
    <col min="1" max="1" width="3.28515625" customWidth="1"/>
    <col min="2" max="2" width="4" customWidth="1"/>
    <col min="3" max="3" width="17.85546875" customWidth="1"/>
    <col min="4" max="4" width="47.5703125" customWidth="1"/>
    <col min="5" max="13" width="6" customWidth="1"/>
    <col min="14" max="16" width="7" bestFit="1" customWidth="1"/>
    <col min="17" max="17" width="6" customWidth="1"/>
    <col min="18" max="19" width="8.42578125" bestFit="1" customWidth="1"/>
  </cols>
  <sheetData>
    <row r="1" spans="1:19">
      <c r="A1" s="121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3"/>
      <c r="R1" s="122"/>
      <c r="S1" s="122"/>
    </row>
    <row r="2" spans="1:19" s="1" customFormat="1">
      <c r="A2" s="52" t="s">
        <v>15</v>
      </c>
      <c r="B2" s="52" t="s">
        <v>14</v>
      </c>
      <c r="C2" s="52" t="s">
        <v>13</v>
      </c>
      <c r="D2" s="52" t="s">
        <v>12</v>
      </c>
      <c r="E2" s="52" t="s">
        <v>0</v>
      </c>
      <c r="F2" s="52" t="s">
        <v>1</v>
      </c>
      <c r="G2" s="52" t="s">
        <v>2</v>
      </c>
      <c r="H2" s="52" t="s">
        <v>3</v>
      </c>
      <c r="I2" s="52" t="s">
        <v>4</v>
      </c>
      <c r="J2" s="52" t="s">
        <v>5</v>
      </c>
      <c r="K2" s="52" t="s">
        <v>6</v>
      </c>
      <c r="L2" s="52" t="s">
        <v>7</v>
      </c>
      <c r="M2" s="52" t="s">
        <v>8</v>
      </c>
      <c r="N2" s="52" t="s">
        <v>9</v>
      </c>
      <c r="O2" s="52" t="s">
        <v>10</v>
      </c>
      <c r="P2" s="52" t="s">
        <v>11</v>
      </c>
      <c r="Q2" s="53"/>
      <c r="R2" s="52" t="s">
        <v>16</v>
      </c>
      <c r="S2" s="52" t="s">
        <v>17</v>
      </c>
    </row>
    <row r="3" spans="1:19">
      <c r="A3" s="54"/>
      <c r="B3" s="36"/>
      <c r="C3" s="36"/>
      <c r="D3" s="38" t="s">
        <v>53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3"/>
      <c r="R3" s="37"/>
      <c r="S3" s="37"/>
    </row>
    <row r="4" spans="1:19">
      <c r="A4" s="27" t="s">
        <v>20</v>
      </c>
      <c r="B4" s="88" t="s">
        <v>54</v>
      </c>
      <c r="C4" s="37" t="s">
        <v>128</v>
      </c>
      <c r="D4" s="37" t="s">
        <v>129</v>
      </c>
      <c r="E4" s="27">
        <v>1.5</v>
      </c>
      <c r="F4" s="27">
        <v>1.83</v>
      </c>
      <c r="G4" s="27">
        <v>1.8</v>
      </c>
      <c r="H4" s="27">
        <v>1.5</v>
      </c>
      <c r="I4" s="27">
        <v>1.67</v>
      </c>
      <c r="J4" s="27">
        <v>1.5</v>
      </c>
      <c r="K4" s="27">
        <v>1.5</v>
      </c>
      <c r="L4" s="27">
        <v>1.33</v>
      </c>
      <c r="M4" s="27">
        <v>2</v>
      </c>
      <c r="N4" s="27">
        <v>1.8</v>
      </c>
      <c r="O4" s="27">
        <v>1.2</v>
      </c>
      <c r="P4" s="27">
        <v>2</v>
      </c>
      <c r="R4" s="27">
        <v>2.17</v>
      </c>
      <c r="S4" s="27">
        <v>1.67</v>
      </c>
    </row>
    <row r="5" spans="1:19">
      <c r="A5" s="27" t="s">
        <v>21</v>
      </c>
      <c r="B5" s="88" t="s">
        <v>54</v>
      </c>
      <c r="C5" s="37" t="s">
        <v>130</v>
      </c>
      <c r="D5" s="37" t="s">
        <v>131</v>
      </c>
      <c r="E5" s="27">
        <v>1.1000000000000001</v>
      </c>
      <c r="F5" s="27">
        <v>1.9</v>
      </c>
      <c r="G5" s="27">
        <v>1.4</v>
      </c>
      <c r="H5" s="27">
        <v>1.3</v>
      </c>
      <c r="I5" s="27">
        <v>1.7</v>
      </c>
      <c r="J5" s="27">
        <v>1.6</v>
      </c>
      <c r="K5" s="27">
        <v>1.7</v>
      </c>
      <c r="L5" s="27">
        <v>1.6</v>
      </c>
      <c r="M5" s="27">
        <v>1.7</v>
      </c>
      <c r="N5" s="27">
        <v>1.4</v>
      </c>
      <c r="O5" s="27">
        <v>1.9</v>
      </c>
      <c r="P5" s="27">
        <v>1.9</v>
      </c>
      <c r="R5" s="27">
        <v>1.9</v>
      </c>
      <c r="S5" s="27">
        <v>1.7</v>
      </c>
    </row>
    <row r="6" spans="1:19">
      <c r="A6" s="27">
        <v>1</v>
      </c>
      <c r="B6" s="77"/>
      <c r="C6" s="31"/>
      <c r="D6" s="37" t="s">
        <v>56</v>
      </c>
      <c r="E6" s="27">
        <f>AVERAGE(E4:E5)</f>
        <v>1.3</v>
      </c>
      <c r="F6" s="27">
        <f t="shared" ref="F6:P6" si="0">AVERAGE(F4:F5)</f>
        <v>1.865</v>
      </c>
      <c r="G6" s="27">
        <f t="shared" si="0"/>
        <v>1.6</v>
      </c>
      <c r="H6" s="27">
        <f t="shared" si="0"/>
        <v>1.4</v>
      </c>
      <c r="I6" s="27">
        <f t="shared" si="0"/>
        <v>1.6850000000000001</v>
      </c>
      <c r="J6" s="27">
        <f t="shared" si="0"/>
        <v>1.55</v>
      </c>
      <c r="K6" s="27">
        <f t="shared" si="0"/>
        <v>1.6</v>
      </c>
      <c r="L6" s="27">
        <f t="shared" si="0"/>
        <v>1.4650000000000001</v>
      </c>
      <c r="M6" s="27">
        <f t="shared" si="0"/>
        <v>1.85</v>
      </c>
      <c r="N6" s="27">
        <f t="shared" si="0"/>
        <v>1.6</v>
      </c>
      <c r="O6" s="27">
        <f t="shared" si="0"/>
        <v>1.5499999999999998</v>
      </c>
      <c r="P6" s="27">
        <f t="shared" si="0"/>
        <v>1.95</v>
      </c>
      <c r="R6" s="27">
        <f>AVERAGE(R4:R5)</f>
        <v>2.0350000000000001</v>
      </c>
      <c r="S6" s="27">
        <f>AVERAGE(S4:S5)</f>
        <v>1.6850000000000001</v>
      </c>
    </row>
    <row r="7" spans="1:19">
      <c r="A7" s="27" t="s">
        <v>77</v>
      </c>
      <c r="B7" s="77" t="s">
        <v>54</v>
      </c>
      <c r="C7" s="89" t="s">
        <v>132</v>
      </c>
      <c r="D7" s="37" t="s">
        <v>133</v>
      </c>
      <c r="E7" s="84">
        <v>0.8</v>
      </c>
      <c r="F7" s="84">
        <v>0.8</v>
      </c>
      <c r="G7" s="84">
        <v>1</v>
      </c>
      <c r="H7" s="84">
        <v>0.6</v>
      </c>
      <c r="I7" s="84">
        <v>0.6</v>
      </c>
      <c r="J7" s="84">
        <v>1</v>
      </c>
      <c r="K7" s="31">
        <v>0.4</v>
      </c>
      <c r="L7" s="31">
        <v>1</v>
      </c>
      <c r="M7" s="31">
        <v>0.6</v>
      </c>
      <c r="N7" s="31">
        <v>0.6</v>
      </c>
      <c r="O7" s="29">
        <v>0.8</v>
      </c>
      <c r="P7" s="29">
        <v>0.8</v>
      </c>
      <c r="R7" s="29">
        <v>1.2</v>
      </c>
      <c r="S7" s="29">
        <v>0.8</v>
      </c>
    </row>
    <row r="8" spans="1:19">
      <c r="A8" s="29" t="s">
        <v>22</v>
      </c>
      <c r="B8" s="77" t="s">
        <v>54</v>
      </c>
      <c r="C8" s="90" t="s">
        <v>134</v>
      </c>
      <c r="D8" s="86" t="s">
        <v>135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R8" s="84"/>
      <c r="S8" s="84"/>
    </row>
    <row r="9" spans="1:19">
      <c r="A9" s="27">
        <v>2</v>
      </c>
      <c r="B9" s="77"/>
      <c r="C9" s="31"/>
      <c r="D9" s="37" t="s">
        <v>207</v>
      </c>
      <c r="E9" s="84">
        <f>AVERAGE(E7:E8)</f>
        <v>0.4</v>
      </c>
      <c r="F9" s="84">
        <f t="shared" ref="F9:P9" si="1">AVERAGE(F7:F8)</f>
        <v>0.4</v>
      </c>
      <c r="G9" s="84">
        <f t="shared" si="1"/>
        <v>0.5</v>
      </c>
      <c r="H9" s="84">
        <f t="shared" si="1"/>
        <v>0.3</v>
      </c>
      <c r="I9" s="84">
        <f t="shared" si="1"/>
        <v>0.3</v>
      </c>
      <c r="J9" s="84">
        <f t="shared" si="1"/>
        <v>0.5</v>
      </c>
      <c r="K9" s="84">
        <f t="shared" si="1"/>
        <v>0.2</v>
      </c>
      <c r="L9" s="84">
        <f t="shared" si="1"/>
        <v>0.5</v>
      </c>
      <c r="M9" s="84">
        <f t="shared" si="1"/>
        <v>0.3</v>
      </c>
      <c r="N9" s="84">
        <f t="shared" si="1"/>
        <v>0.3</v>
      </c>
      <c r="O9" s="84">
        <f t="shared" si="1"/>
        <v>0.4</v>
      </c>
      <c r="P9" s="84">
        <f t="shared" si="1"/>
        <v>0.4</v>
      </c>
      <c r="R9" s="84">
        <f>AVERAGE(R7:R8)</f>
        <v>1.2</v>
      </c>
      <c r="S9" s="84">
        <f>AVERAGE(S7:S8)</f>
        <v>0.8</v>
      </c>
    </row>
    <row r="10" spans="1:19">
      <c r="A10" s="27" t="s">
        <v>23</v>
      </c>
      <c r="B10" s="77" t="s">
        <v>54</v>
      </c>
      <c r="C10" s="90" t="s">
        <v>136</v>
      </c>
      <c r="D10" s="87" t="s">
        <v>137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R10" s="29">
        <v>1</v>
      </c>
      <c r="S10" s="29">
        <v>1</v>
      </c>
    </row>
    <row r="11" spans="1:19">
      <c r="A11" s="27" t="s">
        <v>24</v>
      </c>
      <c r="B11" s="77" t="s">
        <v>54</v>
      </c>
      <c r="C11" s="80" t="s">
        <v>57</v>
      </c>
      <c r="D11" s="80" t="s">
        <v>58</v>
      </c>
      <c r="E11" s="70">
        <v>2.5</v>
      </c>
      <c r="F11" s="70">
        <v>3</v>
      </c>
      <c r="G11" s="70">
        <v>2.75</v>
      </c>
      <c r="H11" s="70">
        <v>2.75</v>
      </c>
      <c r="I11" s="70">
        <v>2.5</v>
      </c>
      <c r="J11" s="70">
        <v>1</v>
      </c>
      <c r="K11" s="70">
        <v>0</v>
      </c>
      <c r="L11" s="70">
        <v>0</v>
      </c>
      <c r="M11" s="70">
        <v>1.75</v>
      </c>
      <c r="N11" s="70">
        <v>3</v>
      </c>
      <c r="O11" s="70">
        <v>3</v>
      </c>
      <c r="P11" s="70">
        <v>3</v>
      </c>
      <c r="R11" s="27">
        <v>0.8</v>
      </c>
      <c r="S11" s="27">
        <v>1</v>
      </c>
    </row>
    <row r="12" spans="1:19">
      <c r="A12" s="27">
        <v>3</v>
      </c>
      <c r="B12" s="77"/>
      <c r="C12" s="31"/>
      <c r="D12" s="37" t="s">
        <v>208</v>
      </c>
      <c r="E12" s="84">
        <f t="shared" ref="E12:P12" si="2">AVERAGE(E10:E11)</f>
        <v>1.25</v>
      </c>
      <c r="F12" s="84">
        <f t="shared" si="2"/>
        <v>1.5</v>
      </c>
      <c r="G12" s="84">
        <f t="shared" si="2"/>
        <v>1.375</v>
      </c>
      <c r="H12" s="84">
        <f t="shared" si="2"/>
        <v>1.375</v>
      </c>
      <c r="I12" s="84">
        <f t="shared" si="2"/>
        <v>1.25</v>
      </c>
      <c r="J12" s="84">
        <f t="shared" si="2"/>
        <v>0.5</v>
      </c>
      <c r="K12" s="84">
        <f t="shared" si="2"/>
        <v>0</v>
      </c>
      <c r="L12" s="84">
        <f t="shared" si="2"/>
        <v>0</v>
      </c>
      <c r="M12" s="84">
        <f t="shared" si="2"/>
        <v>0.875</v>
      </c>
      <c r="N12" s="84">
        <f t="shared" si="2"/>
        <v>1.5</v>
      </c>
      <c r="O12" s="84">
        <f t="shared" si="2"/>
        <v>1.5</v>
      </c>
      <c r="P12" s="84">
        <f t="shared" si="2"/>
        <v>1.5</v>
      </c>
      <c r="R12" s="84">
        <f>AVERAGE(R10:R11)</f>
        <v>0.9</v>
      </c>
      <c r="S12" s="84">
        <f>AVERAGE(S10:S11)</f>
        <v>1</v>
      </c>
    </row>
    <row r="13" spans="1:19">
      <c r="A13" s="37"/>
      <c r="B13" s="36"/>
      <c r="C13" s="56"/>
      <c r="D13" s="48" t="s">
        <v>25</v>
      </c>
      <c r="E13" s="57">
        <f>AVERAGE(E6,E9,E12)</f>
        <v>0.98333333333333339</v>
      </c>
      <c r="F13" s="57">
        <f t="shared" ref="F13:P13" si="3">AVERAGE(F6,F9,F12)</f>
        <v>1.2550000000000001</v>
      </c>
      <c r="G13" s="57">
        <f t="shared" si="3"/>
        <v>1.1583333333333334</v>
      </c>
      <c r="H13" s="57">
        <f t="shared" si="3"/>
        <v>1.0250000000000001</v>
      </c>
      <c r="I13" s="57">
        <f t="shared" si="3"/>
        <v>1.0783333333333334</v>
      </c>
      <c r="J13" s="57">
        <f t="shared" si="3"/>
        <v>0.85</v>
      </c>
      <c r="K13" s="57">
        <f t="shared" si="3"/>
        <v>0.6</v>
      </c>
      <c r="L13" s="57">
        <f t="shared" si="3"/>
        <v>0.65500000000000003</v>
      </c>
      <c r="M13" s="57">
        <f t="shared" si="3"/>
        <v>1.0083333333333333</v>
      </c>
      <c r="N13" s="57">
        <f t="shared" si="3"/>
        <v>1.1333333333333335</v>
      </c>
      <c r="O13" s="57">
        <f t="shared" si="3"/>
        <v>1.1499999999999999</v>
      </c>
      <c r="P13" s="57">
        <f t="shared" si="3"/>
        <v>1.2833333333333334</v>
      </c>
      <c r="R13" s="57">
        <f t="shared" ref="R13" si="4">AVERAGE(R6,R9,R12)</f>
        <v>1.3783333333333336</v>
      </c>
      <c r="S13" s="57">
        <f t="shared" ref="S13" si="5">AVERAGE(S6,S9,S12)</f>
        <v>1.1616666666666668</v>
      </c>
    </row>
    <row r="14" spans="1:19">
      <c r="A14" s="37"/>
      <c r="B14" s="37"/>
      <c r="C14" s="37"/>
      <c r="D14" s="51" t="s">
        <v>26</v>
      </c>
      <c r="E14" s="57" t="s">
        <v>19</v>
      </c>
      <c r="F14" s="57" t="s">
        <v>19</v>
      </c>
      <c r="G14" s="57" t="s">
        <v>19</v>
      </c>
      <c r="H14" s="57" t="s">
        <v>19</v>
      </c>
      <c r="I14" s="57" t="s">
        <v>19</v>
      </c>
      <c r="J14" s="57" t="s">
        <v>19</v>
      </c>
      <c r="K14" s="57" t="s">
        <v>19</v>
      </c>
      <c r="L14" s="57" t="s">
        <v>19</v>
      </c>
      <c r="M14" s="57" t="s">
        <v>19</v>
      </c>
      <c r="N14" s="57" t="s">
        <v>19</v>
      </c>
      <c r="O14" s="57" t="s">
        <v>19</v>
      </c>
      <c r="P14" s="57" t="s">
        <v>19</v>
      </c>
      <c r="R14" s="57" t="s">
        <v>19</v>
      </c>
      <c r="S14" s="57" t="s">
        <v>19</v>
      </c>
    </row>
    <row r="15" spans="1:19" ht="15.75">
      <c r="B15" s="10"/>
      <c r="C15" s="10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9">
      <c r="B16" s="13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F16" sqref="F16"/>
    </sheetView>
  </sheetViews>
  <sheetFormatPr defaultRowHeight="15"/>
  <cols>
    <col min="1" max="1" width="3.28515625" style="20" customWidth="1"/>
    <col min="2" max="2" width="4.7109375" bestFit="1" customWidth="1"/>
    <col min="3" max="3" width="17.85546875" customWidth="1"/>
    <col min="4" max="4" width="47.5703125" customWidth="1"/>
    <col min="5" max="16" width="6" customWidth="1"/>
    <col min="17" max="17" width="6" style="24" customWidth="1"/>
    <col min="18" max="19" width="6.140625" bestFit="1" customWidth="1"/>
  </cols>
  <sheetData>
    <row r="1" spans="1:19">
      <c r="A1" s="121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s="1" customFormat="1">
      <c r="A2" s="65" t="s">
        <v>15</v>
      </c>
      <c r="B2" s="52" t="s">
        <v>14</v>
      </c>
      <c r="C2" s="52" t="s">
        <v>13</v>
      </c>
      <c r="D2" s="52" t="s">
        <v>12</v>
      </c>
      <c r="E2" s="52" t="s">
        <v>0</v>
      </c>
      <c r="F2" s="52" t="s">
        <v>1</v>
      </c>
      <c r="G2" s="52" t="s">
        <v>2</v>
      </c>
      <c r="H2" s="52" t="s">
        <v>3</v>
      </c>
      <c r="I2" s="52" t="s">
        <v>4</v>
      </c>
      <c r="J2" s="52" t="s">
        <v>5</v>
      </c>
      <c r="K2" s="52" t="s">
        <v>6</v>
      </c>
      <c r="L2" s="52" t="s">
        <v>7</v>
      </c>
      <c r="M2" s="52" t="s">
        <v>8</v>
      </c>
      <c r="N2" s="52" t="s">
        <v>9</v>
      </c>
      <c r="O2" s="52" t="s">
        <v>10</v>
      </c>
      <c r="P2" s="52" t="s">
        <v>11</v>
      </c>
      <c r="Q2" s="53"/>
      <c r="R2" s="52" t="s">
        <v>16</v>
      </c>
      <c r="S2" s="52" t="s">
        <v>17</v>
      </c>
    </row>
    <row r="3" spans="1:19">
      <c r="A3" s="102"/>
      <c r="B3" s="82"/>
      <c r="C3" s="82"/>
      <c r="D3" s="76" t="s">
        <v>53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43"/>
      <c r="R3" s="37"/>
      <c r="S3" s="37"/>
    </row>
    <row r="4" spans="1:19">
      <c r="A4" s="72" t="s">
        <v>20</v>
      </c>
      <c r="B4" s="27" t="s">
        <v>74</v>
      </c>
      <c r="C4" s="37" t="s">
        <v>183</v>
      </c>
      <c r="D4" s="37" t="s">
        <v>184</v>
      </c>
      <c r="E4" s="44">
        <v>1.81</v>
      </c>
      <c r="F4" s="44">
        <v>1.81</v>
      </c>
      <c r="G4" s="44">
        <v>1.81</v>
      </c>
      <c r="H4" s="44">
        <v>1.81</v>
      </c>
      <c r="I4" s="44">
        <v>1.81</v>
      </c>
      <c r="J4" s="44">
        <v>1.81</v>
      </c>
      <c r="K4" s="44">
        <v>1.67</v>
      </c>
      <c r="L4" s="44">
        <v>2</v>
      </c>
      <c r="M4" s="44">
        <v>2.08</v>
      </c>
      <c r="N4" s="44">
        <v>1.5</v>
      </c>
      <c r="O4" s="44">
        <v>1.5</v>
      </c>
      <c r="P4" s="44">
        <v>1.81</v>
      </c>
      <c r="Q4" s="93"/>
      <c r="R4" s="44">
        <v>1.81</v>
      </c>
      <c r="S4" s="44">
        <v>1.81</v>
      </c>
    </row>
    <row r="5" spans="1:19">
      <c r="A5" s="72" t="s">
        <v>21</v>
      </c>
      <c r="B5" s="27" t="s">
        <v>74</v>
      </c>
      <c r="C5" s="87" t="s">
        <v>185</v>
      </c>
      <c r="D5" s="86" t="s">
        <v>186</v>
      </c>
      <c r="E5" s="91">
        <v>1</v>
      </c>
      <c r="F5" s="91">
        <v>1</v>
      </c>
      <c r="G5" s="91">
        <v>1</v>
      </c>
      <c r="H5" s="91">
        <v>1</v>
      </c>
      <c r="I5" s="91">
        <v>1</v>
      </c>
      <c r="J5" s="91">
        <v>1</v>
      </c>
      <c r="K5" s="91">
        <v>1</v>
      </c>
      <c r="L5" s="91">
        <v>1</v>
      </c>
      <c r="M5" s="91">
        <v>1</v>
      </c>
      <c r="N5" s="91">
        <v>1</v>
      </c>
      <c r="O5" s="91">
        <v>1</v>
      </c>
      <c r="P5" s="91">
        <v>1</v>
      </c>
      <c r="Q5" s="93"/>
      <c r="R5" s="91">
        <v>1</v>
      </c>
      <c r="S5" s="91">
        <v>1</v>
      </c>
    </row>
    <row r="6" spans="1:19">
      <c r="A6" s="72">
        <v>1</v>
      </c>
      <c r="B6" s="27"/>
      <c r="C6" s="87"/>
      <c r="D6" s="86" t="s">
        <v>91</v>
      </c>
      <c r="E6" s="92">
        <f>AVERAGE(E4:E5)</f>
        <v>1.405</v>
      </c>
      <c r="F6" s="92">
        <f t="shared" ref="F6:P6" si="0">AVERAGE(F4:F5)</f>
        <v>1.405</v>
      </c>
      <c r="G6" s="92">
        <f t="shared" si="0"/>
        <v>1.405</v>
      </c>
      <c r="H6" s="92">
        <f t="shared" si="0"/>
        <v>1.405</v>
      </c>
      <c r="I6" s="92">
        <f t="shared" si="0"/>
        <v>1.405</v>
      </c>
      <c r="J6" s="92">
        <f t="shared" si="0"/>
        <v>1.405</v>
      </c>
      <c r="K6" s="92">
        <f t="shared" si="0"/>
        <v>1.335</v>
      </c>
      <c r="L6" s="92">
        <f t="shared" si="0"/>
        <v>1.5</v>
      </c>
      <c r="M6" s="92">
        <f t="shared" si="0"/>
        <v>1.54</v>
      </c>
      <c r="N6" s="92">
        <f t="shared" si="0"/>
        <v>1.25</v>
      </c>
      <c r="O6" s="92">
        <f t="shared" si="0"/>
        <v>1.25</v>
      </c>
      <c r="P6" s="92">
        <f t="shared" si="0"/>
        <v>1.405</v>
      </c>
      <c r="Q6" s="93"/>
      <c r="R6" s="92">
        <f>AVERAGE(R4:R5)</f>
        <v>1.405</v>
      </c>
      <c r="S6" s="92">
        <f>AVERAGE(S4:S5)</f>
        <v>1.405</v>
      </c>
    </row>
    <row r="7" spans="1:19">
      <c r="A7" s="103" t="s">
        <v>77</v>
      </c>
      <c r="B7" s="27" t="s">
        <v>74</v>
      </c>
      <c r="C7" s="37" t="s">
        <v>187</v>
      </c>
      <c r="D7" s="37" t="s">
        <v>188</v>
      </c>
      <c r="E7" s="45">
        <v>2</v>
      </c>
      <c r="F7" s="45">
        <v>2.4</v>
      </c>
      <c r="G7" s="45">
        <v>3</v>
      </c>
      <c r="H7" s="45">
        <v>3</v>
      </c>
      <c r="I7" s="45">
        <v>2.5</v>
      </c>
      <c r="J7" s="45">
        <v>2.5</v>
      </c>
      <c r="K7" s="45">
        <v>2.8</v>
      </c>
      <c r="L7" s="45">
        <v>2.6</v>
      </c>
      <c r="M7" s="45">
        <v>2.5</v>
      </c>
      <c r="N7" s="45">
        <v>2.25</v>
      </c>
      <c r="O7" s="45">
        <v>2</v>
      </c>
      <c r="P7" s="45">
        <v>2.6</v>
      </c>
      <c r="Q7" s="93"/>
      <c r="R7" s="45">
        <v>2.4</v>
      </c>
      <c r="S7" s="45">
        <v>2.6</v>
      </c>
    </row>
    <row r="8" spans="1:19">
      <c r="A8" s="103" t="s">
        <v>22</v>
      </c>
      <c r="B8" s="27" t="s">
        <v>74</v>
      </c>
      <c r="C8" s="37" t="s">
        <v>189</v>
      </c>
      <c r="D8" s="37" t="s">
        <v>190</v>
      </c>
      <c r="E8" s="44">
        <v>1.96</v>
      </c>
      <c r="F8" s="44">
        <v>1.96</v>
      </c>
      <c r="G8" s="44">
        <v>1.96</v>
      </c>
      <c r="H8" s="44">
        <v>1.96</v>
      </c>
      <c r="I8" s="44">
        <v>1.96</v>
      </c>
      <c r="J8" s="44">
        <v>1.96</v>
      </c>
      <c r="K8" s="44">
        <v>1.96</v>
      </c>
      <c r="L8" s="44">
        <v>1.96</v>
      </c>
      <c r="M8" s="44">
        <v>1.96</v>
      </c>
      <c r="N8" s="44">
        <v>1.96</v>
      </c>
      <c r="O8" s="44">
        <v>1.96</v>
      </c>
      <c r="P8" s="44">
        <v>1.96</v>
      </c>
      <c r="Q8" s="93"/>
      <c r="R8" s="44">
        <v>1.96</v>
      </c>
      <c r="S8" s="29">
        <v>1.67</v>
      </c>
    </row>
    <row r="9" spans="1:19">
      <c r="A9" s="103" t="s">
        <v>209</v>
      </c>
      <c r="B9" s="27" t="s">
        <v>74</v>
      </c>
      <c r="C9" s="87" t="s">
        <v>191</v>
      </c>
      <c r="D9" s="86" t="s">
        <v>192</v>
      </c>
      <c r="E9" s="91">
        <v>1.73</v>
      </c>
      <c r="F9" s="91">
        <v>1.73</v>
      </c>
      <c r="G9" s="91">
        <v>1.73</v>
      </c>
      <c r="H9" s="91">
        <v>1.73</v>
      </c>
      <c r="I9" s="91">
        <v>1.73</v>
      </c>
      <c r="J9" s="91">
        <v>1.68</v>
      </c>
      <c r="K9" s="91">
        <v>1.68</v>
      </c>
      <c r="L9" s="91">
        <v>1.68</v>
      </c>
      <c r="M9" s="91">
        <v>1.73</v>
      </c>
      <c r="N9" s="91">
        <v>1.73</v>
      </c>
      <c r="O9" s="91">
        <v>1.68</v>
      </c>
      <c r="P9" s="91">
        <v>1.73</v>
      </c>
      <c r="Q9" s="93"/>
      <c r="R9" s="29"/>
      <c r="S9" s="29"/>
    </row>
    <row r="10" spans="1:19">
      <c r="A10" s="103">
        <v>2</v>
      </c>
      <c r="B10" s="27"/>
      <c r="C10" s="41"/>
      <c r="D10" s="41" t="s">
        <v>90</v>
      </c>
      <c r="E10" s="46">
        <f>AVERAGE(E7:E9)</f>
        <v>1.8966666666666665</v>
      </c>
      <c r="F10" s="46">
        <f t="shared" ref="F10:P10" si="1">AVERAGE(F7:F9)</f>
        <v>2.0299999999999998</v>
      </c>
      <c r="G10" s="46">
        <f t="shared" si="1"/>
        <v>2.23</v>
      </c>
      <c r="H10" s="46">
        <f t="shared" si="1"/>
        <v>2.23</v>
      </c>
      <c r="I10" s="46">
        <f t="shared" si="1"/>
        <v>2.063333333333333</v>
      </c>
      <c r="J10" s="46">
        <f t="shared" si="1"/>
        <v>2.0466666666666664</v>
      </c>
      <c r="K10" s="46">
        <f t="shared" si="1"/>
        <v>2.1466666666666665</v>
      </c>
      <c r="L10" s="46">
        <f t="shared" si="1"/>
        <v>2.08</v>
      </c>
      <c r="M10" s="46">
        <f t="shared" si="1"/>
        <v>2.063333333333333</v>
      </c>
      <c r="N10" s="46">
        <f t="shared" si="1"/>
        <v>1.9799999999999998</v>
      </c>
      <c r="O10" s="46">
        <f t="shared" si="1"/>
        <v>1.88</v>
      </c>
      <c r="P10" s="46">
        <f t="shared" si="1"/>
        <v>2.0966666666666671</v>
      </c>
      <c r="Q10" s="93"/>
      <c r="R10" s="46">
        <f t="shared" ref="R10" si="2">AVERAGE(R7:R9)</f>
        <v>2.1799999999999997</v>
      </c>
      <c r="S10" s="46">
        <f t="shared" ref="S10" si="3">AVERAGE(S7:S9)</f>
        <v>2.1349999999999998</v>
      </c>
    </row>
    <row r="11" spans="1:19">
      <c r="A11" s="103" t="s">
        <v>23</v>
      </c>
      <c r="B11" s="27" t="s">
        <v>74</v>
      </c>
      <c r="C11" s="42" t="s">
        <v>193</v>
      </c>
      <c r="D11" s="42" t="s">
        <v>75</v>
      </c>
      <c r="E11" s="67">
        <v>0</v>
      </c>
      <c r="F11" s="67">
        <v>2</v>
      </c>
      <c r="G11" s="67">
        <v>2.6</v>
      </c>
      <c r="H11" s="67">
        <v>2.2000000000000002</v>
      </c>
      <c r="I11" s="67">
        <v>3</v>
      </c>
      <c r="J11" s="67">
        <v>3</v>
      </c>
      <c r="K11" s="67">
        <v>3</v>
      </c>
      <c r="L11" s="67">
        <v>3</v>
      </c>
      <c r="M11" s="67">
        <v>2.8</v>
      </c>
      <c r="N11" s="67">
        <v>3</v>
      </c>
      <c r="O11" s="67">
        <v>2.4</v>
      </c>
      <c r="P11" s="67">
        <v>3</v>
      </c>
      <c r="Q11" s="93"/>
      <c r="R11" s="29"/>
      <c r="S11" s="29"/>
    </row>
    <row r="12" spans="1:19">
      <c r="A12" s="103" t="s">
        <v>24</v>
      </c>
      <c r="B12" s="27" t="s">
        <v>74</v>
      </c>
      <c r="C12" s="42" t="s">
        <v>194</v>
      </c>
      <c r="D12" s="42" t="s">
        <v>195</v>
      </c>
      <c r="E12" s="25">
        <v>0</v>
      </c>
      <c r="F12" s="25">
        <v>2.2000000000000002</v>
      </c>
      <c r="G12" s="25">
        <v>2</v>
      </c>
      <c r="H12" s="25">
        <v>2.2000000000000002</v>
      </c>
      <c r="I12" s="25">
        <v>2.8</v>
      </c>
      <c r="J12" s="25">
        <v>1.2</v>
      </c>
      <c r="K12" s="25">
        <v>1</v>
      </c>
      <c r="L12" s="25">
        <v>1.2</v>
      </c>
      <c r="M12" s="25">
        <v>1.4</v>
      </c>
      <c r="N12" s="25">
        <v>1</v>
      </c>
      <c r="O12" s="25">
        <v>1.6</v>
      </c>
      <c r="P12" s="25">
        <v>2</v>
      </c>
      <c r="Q12" s="93"/>
      <c r="R12" s="31"/>
      <c r="S12" s="31"/>
    </row>
    <row r="13" spans="1:19">
      <c r="A13" s="103">
        <v>3</v>
      </c>
      <c r="B13" s="27"/>
      <c r="C13" s="42"/>
      <c r="D13" s="80" t="s">
        <v>210</v>
      </c>
      <c r="E13" s="47">
        <f>AVERAGE(E11:E12)</f>
        <v>0</v>
      </c>
      <c r="F13" s="47">
        <f t="shared" ref="F13:P13" si="4">AVERAGE(F11:F12)</f>
        <v>2.1</v>
      </c>
      <c r="G13" s="47">
        <f t="shared" si="4"/>
        <v>2.2999999999999998</v>
      </c>
      <c r="H13" s="47">
        <f t="shared" si="4"/>
        <v>2.2000000000000002</v>
      </c>
      <c r="I13" s="47">
        <f t="shared" si="4"/>
        <v>2.9</v>
      </c>
      <c r="J13" s="47">
        <f t="shared" si="4"/>
        <v>2.1</v>
      </c>
      <c r="K13" s="47">
        <f t="shared" si="4"/>
        <v>2</v>
      </c>
      <c r="L13" s="47">
        <f t="shared" si="4"/>
        <v>2.1</v>
      </c>
      <c r="M13" s="47">
        <f t="shared" si="4"/>
        <v>2.0999999999999996</v>
      </c>
      <c r="N13" s="47">
        <f t="shared" si="4"/>
        <v>2</v>
      </c>
      <c r="O13" s="47">
        <f t="shared" si="4"/>
        <v>2</v>
      </c>
      <c r="P13" s="47">
        <f t="shared" si="4"/>
        <v>2.5</v>
      </c>
      <c r="Q13" s="93"/>
      <c r="R13" s="47"/>
      <c r="S13" s="47"/>
    </row>
    <row r="14" spans="1:19">
      <c r="A14" s="103"/>
      <c r="B14" s="36"/>
      <c r="C14" s="56"/>
      <c r="D14" s="48" t="s">
        <v>25</v>
      </c>
      <c r="E14" s="57">
        <f>AVERAGE(E6,E10,E13)</f>
        <v>1.1005555555555555</v>
      </c>
      <c r="F14" s="57">
        <f t="shared" ref="F14:P14" si="5">AVERAGE(F6,F10,F13)</f>
        <v>1.845</v>
      </c>
      <c r="G14" s="57">
        <f t="shared" si="5"/>
        <v>1.9783333333333333</v>
      </c>
      <c r="H14" s="57">
        <f t="shared" si="5"/>
        <v>1.9450000000000001</v>
      </c>
      <c r="I14" s="57">
        <f t="shared" si="5"/>
        <v>2.1227777777777774</v>
      </c>
      <c r="J14" s="57">
        <f t="shared" si="5"/>
        <v>1.8505555555555553</v>
      </c>
      <c r="K14" s="57">
        <f t="shared" si="5"/>
        <v>1.8272222222222221</v>
      </c>
      <c r="L14" s="57">
        <f t="shared" si="5"/>
        <v>1.8933333333333333</v>
      </c>
      <c r="M14" s="57">
        <f t="shared" si="5"/>
        <v>1.901111111111111</v>
      </c>
      <c r="N14" s="57">
        <f t="shared" si="5"/>
        <v>1.7433333333333332</v>
      </c>
      <c r="O14" s="57">
        <f t="shared" si="5"/>
        <v>1.71</v>
      </c>
      <c r="P14" s="57">
        <f t="shared" si="5"/>
        <v>2.0005555555555556</v>
      </c>
      <c r="Q14" s="94"/>
      <c r="R14" s="57">
        <f t="shared" ref="R14" si="6">AVERAGE(R6,R10,R13)</f>
        <v>1.7925</v>
      </c>
      <c r="S14" s="57">
        <f t="shared" ref="S14" si="7">AVERAGE(S6,S10,S13)</f>
        <v>1.77</v>
      </c>
    </row>
    <row r="15" spans="1:19">
      <c r="A15" s="31"/>
      <c r="B15" s="37"/>
      <c r="C15" s="37"/>
      <c r="D15" s="51" t="s">
        <v>26</v>
      </c>
      <c r="E15" s="57" t="s">
        <v>19</v>
      </c>
      <c r="F15" s="57" t="s">
        <v>36</v>
      </c>
      <c r="G15" s="57" t="s">
        <v>36</v>
      </c>
      <c r="H15" s="57" t="s">
        <v>36</v>
      </c>
      <c r="I15" s="57" t="s">
        <v>36</v>
      </c>
      <c r="J15" s="57" t="s">
        <v>36</v>
      </c>
      <c r="K15" s="57" t="s">
        <v>36</v>
      </c>
      <c r="L15" s="57" t="s">
        <v>36</v>
      </c>
      <c r="M15" s="57" t="s">
        <v>36</v>
      </c>
      <c r="N15" s="57" t="s">
        <v>36</v>
      </c>
      <c r="O15" s="57" t="s">
        <v>36</v>
      </c>
      <c r="P15" s="57" t="s">
        <v>36</v>
      </c>
      <c r="Q15" s="94"/>
      <c r="R15" s="57" t="s">
        <v>36</v>
      </c>
      <c r="S15" s="57" t="s">
        <v>36</v>
      </c>
    </row>
    <row r="16" spans="1:19" ht="15.75">
      <c r="A16" s="104"/>
      <c r="B16" s="10"/>
      <c r="C16" s="10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>
      <c r="A17" s="105"/>
      <c r="B17" s="13"/>
      <c r="C17" s="13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22"/>
      <c r="R17" s="15"/>
      <c r="S17" s="15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shruti.jain</cp:lastModifiedBy>
  <cp:lastPrinted>2023-06-12T08:19:28Z</cp:lastPrinted>
  <dcterms:created xsi:type="dcterms:W3CDTF">2017-12-14T08:33:08Z</dcterms:created>
  <dcterms:modified xsi:type="dcterms:W3CDTF">2023-06-12T08:19:33Z</dcterms:modified>
</cp:coreProperties>
</file>